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060" windowHeight="8205" tabRatio="500" activeTab="0"/>
  </bookViews>
  <sheets>
    <sheet name="Índice" sheetId="1" r:id="rId1"/>
    <sheet name="Diputaciones " sheetId="2" r:id="rId2"/>
    <sheet name="Ayuntamientos régimen de Cesión" sheetId="3" r:id="rId3"/>
  </sheets>
  <definedNames>
    <definedName name="_CA1" localSheetId="2">'Ayuntamientos régimen de Cesión'!$A$4:$C$101</definedName>
    <definedName name="_CD1" localSheetId="1">'Diputaciones '!$A$5:$A$61</definedName>
    <definedName name="_xlnm.Print_Area" localSheetId="2">'Ayuntamientos régimen de Cesión'!#REF!</definedName>
    <definedName name="_xlnm.Print_Area" localSheetId="1">'Diputaciones '!#REF!</definedName>
    <definedName name="AyuntamientosCesion" localSheetId="2">'Ayuntamientos régimen de Cesión'!#REF!</definedName>
    <definedName name="C_Aytos_Cesion" localSheetId="2">'Ayuntamientos régimen de Cesión'!$A$4:$C$101</definedName>
    <definedName name="C_C_Aimpcesion" localSheetId="2">'Ayuntamientos régimen de Cesión'!#REF!</definedName>
    <definedName name="C_Diput_Cesion" localSheetId="1">'Diputaciones '!$A$4:$A$60</definedName>
    <definedName name="CA1_1" localSheetId="2">'Ayuntamientos régimen de Cesión'!$A$4:$C$101</definedName>
    <definedName name="CD1_1" localSheetId="1">'Diputaciones '!$A$5:$A$61</definedName>
    <definedName name="CD1_2" localSheetId="1">'Diputaciones '!$A$4:$A$60</definedName>
    <definedName name="CD1_3" localSheetId="1">'Diputaciones '!$A$4:$A$60</definedName>
    <definedName name="Cesion" localSheetId="2">'Ayuntamientos régimen de Cesión'!#REF!</definedName>
    <definedName name="Cesion_1" localSheetId="2">'Ayuntamientos régimen de Cesión'!#REF!</definedName>
    <definedName name="Cesion_2" localSheetId="2">'Ayuntamientos régimen de Cesión'!#REF!</definedName>
    <definedName name="Consulta_desde_ptabeur4" localSheetId="1">'Diputaciones '!#REF!</definedName>
    <definedName name="Diputaciones" localSheetId="1">'Diputaciones '!#REF!</definedName>
    <definedName name="Diputaciones_1" localSheetId="1">'Diputaciones '!#REF!</definedName>
    <definedName name="Diputaciones_2" localSheetId="1">'Diputaciones '!#REF!</definedName>
    <definedName name="pago" localSheetId="1">'Diputaciones '!#REF!</definedName>
    <definedName name="_xlnm.Print_Area" localSheetId="2">'Ayuntamientos régimen de Cesión'!#REF!</definedName>
    <definedName name="_xlnm.Print_Area" localSheetId="1">'Diputaciones '!#REF!</definedName>
  </definedNames>
  <calcPr fullCalcOnLoad="1"/>
</workbook>
</file>

<file path=xl/sharedStrings.xml><?xml version="1.0" encoding="utf-8"?>
<sst xmlns="http://schemas.openxmlformats.org/spreadsheetml/2006/main" count="552" uniqueCount="342">
  <si>
    <t>01</t>
  </si>
  <si>
    <t>000</t>
  </si>
  <si>
    <t>02</t>
  </si>
  <si>
    <t>03</t>
  </si>
  <si>
    <t>04</t>
  </si>
  <si>
    <t>05</t>
  </si>
  <si>
    <t>06</t>
  </si>
  <si>
    <t>07</t>
  </si>
  <si>
    <t>001</t>
  </si>
  <si>
    <t>002</t>
  </si>
  <si>
    <t>003</t>
  </si>
  <si>
    <t>004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</si>
  <si>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</si>
  <si>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</si>
  <si>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</si>
  <si>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</si>
  <si>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</si>
  <si>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</si>
  <si>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</si>
  <si>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</si>
  <si>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</si>
  <si>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</si>
  <si>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</si>
  <si>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</si>
  <si>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</si>
  <si>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</si>
  <si>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</si>
  <si>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</si>
  <si>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</si>
  <si>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</si>
  <si>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</si>
  <si>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</si>
  <si>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</si>
  <si>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</si>
  <si>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</si>
  <si>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</si>
  <si>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</si>
  <si>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</si>
  <si>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</si>
  <si>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</si>
  <si>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</si>
  <si>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</si>
  <si>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</si>
  <si>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</si>
  <si>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</si>
  <si>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</si>
  <si>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</si>
  <si>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</si>
  <si>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</si>
  <si>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014</t>
  </si>
  <si>
    <t>065</t>
  </si>
  <si>
    <t>099</t>
  </si>
  <si>
    <t>133</t>
  </si>
  <si>
    <t>013</t>
  </si>
  <si>
    <t>079</t>
  </si>
  <si>
    <t>902</t>
  </si>
  <si>
    <t>019</t>
  </si>
  <si>
    <t>015</t>
  </si>
  <si>
    <t>083</t>
  </si>
  <si>
    <t>040</t>
  </si>
  <si>
    <t>073</t>
  </si>
  <si>
    <t>101</t>
  </si>
  <si>
    <t>121</t>
  </si>
  <si>
    <t>187</t>
  </si>
  <si>
    <t>200</t>
  </si>
  <si>
    <t>205</t>
  </si>
  <si>
    <t>245</t>
  </si>
  <si>
    <t>279</t>
  </si>
  <si>
    <t>059</t>
  </si>
  <si>
    <t>037</t>
  </si>
  <si>
    <t>012</t>
  </si>
  <si>
    <t>020</t>
  </si>
  <si>
    <t>027</t>
  </si>
  <si>
    <t>031</t>
  </si>
  <si>
    <t>034</t>
  </si>
  <si>
    <t>021</t>
  </si>
  <si>
    <t>030</t>
  </si>
  <si>
    <t>078</t>
  </si>
  <si>
    <t>087</t>
  </si>
  <si>
    <t>130</t>
  </si>
  <si>
    <t>041</t>
  </si>
  <si>
    <t>125</t>
  </si>
  <si>
    <t>050</t>
  </si>
  <si>
    <t>089</t>
  </si>
  <si>
    <t>120</t>
  </si>
  <si>
    <t>26</t>
  </si>
  <si>
    <t>028</t>
  </si>
  <si>
    <t>28</t>
  </si>
  <si>
    <t>005</t>
  </si>
  <si>
    <t>006</t>
  </si>
  <si>
    <t>007</t>
  </si>
  <si>
    <t>049</t>
  </si>
  <si>
    <t>058</t>
  </si>
  <si>
    <t>074</t>
  </si>
  <si>
    <t>092</t>
  </si>
  <si>
    <t>106</t>
  </si>
  <si>
    <t>115</t>
  </si>
  <si>
    <t>123</t>
  </si>
  <si>
    <t>127</t>
  </si>
  <si>
    <t>134</t>
  </si>
  <si>
    <t>148</t>
  </si>
  <si>
    <t>054</t>
  </si>
  <si>
    <t>067</t>
  </si>
  <si>
    <t>069</t>
  </si>
  <si>
    <t>070</t>
  </si>
  <si>
    <t>094</t>
  </si>
  <si>
    <t>016</t>
  </si>
  <si>
    <t>024</t>
  </si>
  <si>
    <t>044</t>
  </si>
  <si>
    <t>026</t>
  </si>
  <si>
    <t>038</t>
  </si>
  <si>
    <t>057</t>
  </si>
  <si>
    <t>274</t>
  </si>
  <si>
    <t>023</t>
  </si>
  <si>
    <t>39</t>
  </si>
  <si>
    <t>075</t>
  </si>
  <si>
    <t>194</t>
  </si>
  <si>
    <t>091</t>
  </si>
  <si>
    <t>173</t>
  </si>
  <si>
    <t>216</t>
  </si>
  <si>
    <t>165</t>
  </si>
  <si>
    <t>168</t>
  </si>
  <si>
    <t>244</t>
  </si>
  <si>
    <t>250</t>
  </si>
  <si>
    <t>186</t>
  </si>
  <si>
    <t>275</t>
  </si>
  <si>
    <t>297</t>
  </si>
  <si>
    <t>Código</t>
  </si>
  <si>
    <t>Entidad</t>
  </si>
  <si>
    <t>IRPF</t>
  </si>
  <si>
    <t>IVA</t>
  </si>
  <si>
    <t xml:space="preserve">Alcohol </t>
  </si>
  <si>
    <t>Productos Intermedios</t>
  </si>
  <si>
    <t>Cerveza</t>
  </si>
  <si>
    <t>Labores Tabaco</t>
  </si>
  <si>
    <t>Hidrocarburos</t>
  </si>
  <si>
    <t xml:space="preserve">TOTAL  Impuestos Cedidos </t>
  </si>
  <si>
    <t>Fondo Complementario de Financiación</t>
  </si>
  <si>
    <t>Asistencia Sanitaria a pagar a Diputaciones</t>
  </si>
  <si>
    <t>Asistencia Sanitaria a pagar a CCAA</t>
  </si>
  <si>
    <t>Entidades Art. 145 LHL y Ceuta y Melilla</t>
  </si>
  <si>
    <t>TOTAL
(12) a (15)</t>
  </si>
  <si>
    <t>Total 
Entrega a cuenta</t>
  </si>
  <si>
    <t>FCF</t>
  </si>
  <si>
    <t xml:space="preserve">Compensación IAE </t>
  </si>
  <si>
    <t>Compensación Adicional IAE</t>
  </si>
  <si>
    <t>TOTAL</t>
  </si>
  <si>
    <t>(1)</t>
  </si>
  <si>
    <t>(2)</t>
  </si>
  <si>
    <t>(3)</t>
  </si>
  <si>
    <t>(5)</t>
  </si>
  <si>
    <t>(4)</t>
  </si>
  <si>
    <t>(7)</t>
  </si>
  <si>
    <t>(6)</t>
  </si>
  <si>
    <t>(8)=(1) a (7)</t>
  </si>
  <si>
    <t>(9)</t>
  </si>
  <si>
    <t>(10)</t>
  </si>
  <si>
    <t>(11)</t>
  </si>
  <si>
    <t>(13)</t>
  </si>
  <si>
    <t>(14)</t>
  </si>
  <si>
    <t>(15)</t>
  </si>
  <si>
    <t>(16)=(12)+(13)+(14)+(15)</t>
  </si>
  <si>
    <t>(17)=(8)+(16)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</si>
  <si>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</si>
  <si>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</si>
  <si>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</si>
  <si>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</si>
  <si>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</si>
  <si>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</si>
  <si>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</si>
  <si>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</si>
  <si>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</si>
  <si>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</si>
  <si>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</si>
  <si>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</si>
  <si>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</si>
  <si>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</si>
  <si>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</si>
  <si>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</si>
  <si>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</si>
  <si>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</si>
  <si>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</si>
  <si>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</si>
  <si>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</si>
  <si>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</si>
  <si>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</si>
  <si>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Murcia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</si>
  <si>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</si>
  <si>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</si>
  <si>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</si>
  <si>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</si>
  <si>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</si>
  <si>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</si>
  <si>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</si>
  <si>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</si>
  <si>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</si>
  <si>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</si>
  <si>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</si>
  <si>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</si>
  <si>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</si>
  <si>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(12)=(9)+(10)+(11)</t>
  </si>
  <si>
    <t>(13)=(8)+(12)</t>
  </si>
  <si>
    <t>Elche/Elx</t>
  </si>
  <si>
    <t>Orihuela</t>
  </si>
  <si>
    <t>Torrevieja</t>
  </si>
  <si>
    <t>Roquetas de Mar</t>
  </si>
  <si>
    <t>Ejido (El)</t>
  </si>
  <si>
    <t>Mérida</t>
  </si>
  <si>
    <t>Palma de Mallorca</t>
  </si>
  <si>
    <t>Badalona</t>
  </si>
  <si>
    <t>Cornellà de Llobregat</t>
  </si>
  <si>
    <t>Hospitalet de Llobregat</t>
  </si>
  <si>
    <t>Mataró</t>
  </si>
  <si>
    <t>Sabadell</t>
  </si>
  <si>
    <t>Sant Boi de Llobregat</t>
  </si>
  <si>
    <t>Sant Cugat del Vallès</t>
  </si>
  <si>
    <t>Santa Coloma Gramanet</t>
  </si>
  <si>
    <t>Terrassa</t>
  </si>
  <si>
    <t>Algeciras</t>
  </si>
  <si>
    <t>Chiclana de la Frontera</t>
  </si>
  <si>
    <t>Jerez de la Frontera</t>
  </si>
  <si>
    <t>Puerto de Santa María</t>
  </si>
  <si>
    <t>San Fernando</t>
  </si>
  <si>
    <t>Castellón de La Plana</t>
  </si>
  <si>
    <t>Santiago de Compostela</t>
  </si>
  <si>
    <t>Logroño</t>
  </si>
  <si>
    <t>Alcalá de Henares</t>
  </si>
  <si>
    <t>Alcobendas</t>
  </si>
  <si>
    <t>Alcorcón</t>
  </si>
  <si>
    <t>Coslada</t>
  </si>
  <si>
    <t>Fuenlabrada</t>
  </si>
  <si>
    <t>Getafe</t>
  </si>
  <si>
    <t>Leganés</t>
  </si>
  <si>
    <t>Madrid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</si>
  <si>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</si>
  <si>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</si>
  <si>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</si>
  <si>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</si>
  <si>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</si>
  <si>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</si>
  <si>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</si>
  <si>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Fuengirola</t>
  </si>
  <si>
    <t>Marbella</t>
  </si>
  <si>
    <t>Mijas</t>
  </si>
  <si>
    <t>Vélez-Málaga</t>
  </si>
  <si>
    <t>Cartagena</t>
  </si>
  <si>
    <t>Lorca</t>
  </si>
  <si>
    <t>Avilés</t>
  </si>
  <si>
    <t>Gijón/Xixón</t>
  </si>
  <si>
    <t>Oviedo</t>
  </si>
  <si>
    <t>Palmas de Gran Canaria</t>
  </si>
  <si>
    <t>Telde</t>
  </si>
  <si>
    <t>Vigo</t>
  </si>
  <si>
    <t>Arona</t>
  </si>
  <si>
    <t>San Cristóbal La Laguna</t>
  </si>
  <si>
    <t>Santa Cruz de Tenerife</t>
  </si>
  <si>
    <t>Santander</t>
  </si>
  <si>
    <t>Dos Hermanas</t>
  </si>
  <si>
    <t>Reus</t>
  </si>
  <si>
    <t>Talavera de la Reina</t>
  </si>
  <si>
    <t>Torrent</t>
  </si>
  <si>
    <t>Ir a....</t>
  </si>
  <si>
    <t>Diputaciones y Entes Asimilados</t>
  </si>
  <si>
    <t>Ayuntamientos Régimen de Cesión</t>
  </si>
  <si>
    <t>SECRETARÍA GENERAL DE FINANCIACIÓN AUTONÓMICA Y LOCAL</t>
  </si>
  <si>
    <t>SECRETARÍA DE ESTADO DE HACIENDA</t>
  </si>
  <si>
    <t xml:space="preserve">Sistema de Financiación de Entidades Locales
</t>
  </si>
  <si>
    <t>Subdirección General de Gestión de la Financiación Local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</si>
  <si>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</si>
  <si>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</si>
  <si>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</si>
  <si>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</si>
  <si>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</si>
  <si>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</si>
  <si>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</si>
  <si>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</si>
  <si>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</si>
  <si>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</si>
  <si>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</si>
  <si>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</si>
  <si>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</si>
  <si>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</si>
  <si>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</si>
  <si>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</si>
  <si>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</si>
  <si>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</si>
  <si>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</si>
  <si>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</si>
  <si>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</si>
  <si>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</si>
  <si>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</si>
  <si>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</si>
  <si>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</si>
  <si>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</si>
  <si>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</si>
  <si>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</si>
  <si>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</si>
  <si>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</si>
  <si>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</si>
  <si>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</si>
  <si>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</si>
  <si>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</si>
  <si>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</si>
  <si>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</si>
  <si>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</si>
  <si>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</si>
  <si>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</si>
  <si>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</si>
  <si>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</si>
  <si>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</si>
  <si>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</si>
  <si>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</si>
  <si>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</si>
  <si>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</si>
  <si>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</si>
  <si>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</si>
  <si>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</si>
  <si>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</si>
  <si>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</si>
  <si>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</si>
  <si>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</si>
  <si>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</si>
  <si>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</si>
  <si>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</si>
  <si>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</si>
  <si>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</si>
  <si>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</si>
  <si>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</si>
  <si>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</si>
  <si>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</si>
  <si>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113</t>
  </si>
  <si>
    <t>Manresa</t>
  </si>
  <si>
    <t>184</t>
  </si>
  <si>
    <t>Rubí</t>
  </si>
  <si>
    <t>161</t>
  </si>
  <si>
    <t>Valdemoro</t>
  </si>
  <si>
    <t>Alcalá de Guadaíra</t>
  </si>
  <si>
    <t>València</t>
  </si>
  <si>
    <t>Dirección General de Estabilidad Presupuestaria y Gestión Financiera Territorial</t>
  </si>
  <si>
    <t xml:space="preserve">ENTREGAS A CUENTA PARA EL AÑO 2022
 IMPORTES ANUALES </t>
  </si>
  <si>
    <t>Entregas a cuenta anuales 2022. Diputaciones y Ayuntamientos de Cesión</t>
  </si>
  <si>
    <t>(Ley 22/2021, de 28 de diciembre, de Presupuestos Generales del Estado para el año 2022)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</si>
</sst>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0"/>
    <numFmt numFmtId="167" formatCode="0.00000"/>
    <numFmt numFmtId="168" formatCode="0.0%"/>
  </numFmts>
  <fonts count="6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 quotePrefix="1">
      <alignment horizontal="center" vertical="center" wrapText="1"/>
    </xf>
    <xf numFmtId="0" fontId="10" fillId="0" borderId="12" xfId="0" applyFont="1" applyBorder="1" applyAlignment="1" quotePrefix="1">
      <alignment horizontal="center" vertical="center" wrapText="1"/>
    </xf>
    <xf numFmtId="4" fontId="10" fillId="0" borderId="12" xfId="0" applyNumberFormat="1" applyFont="1" applyBorder="1" applyAlignment="1" quotePrefix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 quotePrefix="1">
      <alignment horizontal="center" vertical="center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4" fontId="11" fillId="35" borderId="14" xfId="0" applyNumberFormat="1" applyFont="1" applyFill="1" applyBorder="1" applyAlignment="1" quotePrefix="1">
      <alignment horizontal="center" vertical="center" wrapText="1"/>
    </xf>
    <xf numFmtId="4" fontId="10" fillId="36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5" fillId="37" borderId="16" xfId="55" applyNumberFormat="1" applyFont="1" applyFill="1" applyBorder="1" applyAlignment="1">
      <alignment horizontal="right"/>
      <protection/>
    </xf>
    <xf numFmtId="49" fontId="5" fillId="37" borderId="17" xfId="55" applyNumberFormat="1" applyFont="1" applyFill="1" applyBorder="1" applyAlignment="1">
      <alignment horizontal="right"/>
      <protection/>
    </xf>
    <xf numFmtId="0" fontId="5" fillId="37" borderId="18" xfId="0" applyFont="1" applyFill="1" applyBorder="1" applyAlignment="1" applyProtection="1">
      <alignment horizontal="left"/>
      <protection/>
    </xf>
    <xf numFmtId="4" fontId="5" fillId="0" borderId="10" xfId="0" applyNumberFormat="1" applyFont="1" applyBorder="1" applyAlignment="1">
      <alignment/>
    </xf>
    <xf numFmtId="4" fontId="5" fillId="38" borderId="10" xfId="0" applyNumberFormat="1" applyFont="1" applyFill="1" applyBorder="1" applyAlignment="1">
      <alignment/>
    </xf>
    <xf numFmtId="4" fontId="5" fillId="39" borderId="17" xfId="0" applyNumberFormat="1" applyFont="1" applyFill="1" applyBorder="1" applyAlignment="1">
      <alignment/>
    </xf>
    <xf numFmtId="4" fontId="8" fillId="40" borderId="19" xfId="0" applyNumberFormat="1" applyFont="1" applyFill="1" applyBorder="1" applyAlignment="1">
      <alignment/>
    </xf>
    <xf numFmtId="4" fontId="8" fillId="41" borderId="20" xfId="0" applyNumberFormat="1" applyFont="1" applyFill="1" applyBorder="1" applyAlignment="1">
      <alignment/>
    </xf>
    <xf numFmtId="49" fontId="5" fillId="37" borderId="21" xfId="55" applyNumberFormat="1" applyFont="1" applyFill="1" applyBorder="1" applyAlignment="1">
      <alignment horizontal="right"/>
      <protection/>
    </xf>
    <xf numFmtId="1" fontId="5" fillId="37" borderId="22" xfId="0" applyNumberFormat="1" applyFont="1" applyFill="1" applyBorder="1" applyAlignment="1">
      <alignment vertical="center"/>
    </xf>
    <xf numFmtId="0" fontId="5" fillId="37" borderId="22" xfId="0" applyFont="1" applyFill="1" applyBorder="1" applyAlignment="1" applyProtection="1">
      <alignment horizontal="left"/>
      <protection/>
    </xf>
    <xf numFmtId="1" fontId="12" fillId="37" borderId="2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9" fontId="5" fillId="37" borderId="23" xfId="55" applyNumberFormat="1" applyFont="1" applyFill="1" applyBorder="1" applyAlignment="1">
      <alignment horizontal="right"/>
      <protection/>
    </xf>
    <xf numFmtId="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right" vertical="center"/>
    </xf>
    <xf numFmtId="49" fontId="5" fillId="37" borderId="17" xfId="0" applyNumberFormat="1" applyFont="1" applyFill="1" applyBorder="1" applyAlignment="1">
      <alignment horizontal="right" vertical="center"/>
    </xf>
    <xf numFmtId="1" fontId="5" fillId="37" borderId="16" xfId="0" applyNumberFormat="1" applyFont="1" applyFill="1" applyBorder="1" applyAlignment="1">
      <alignment horizontal="left" vertical="center"/>
    </xf>
    <xf numFmtId="4" fontId="5" fillId="0" borderId="24" xfId="0" applyNumberFormat="1" applyFont="1" applyBorder="1" applyAlignment="1">
      <alignment vertical="center"/>
    </xf>
    <xf numFmtId="4" fontId="8" fillId="38" borderId="19" xfId="0" applyNumberFormat="1" applyFont="1" applyFill="1" applyBorder="1" applyAlignment="1">
      <alignment vertical="center"/>
    </xf>
    <xf numFmtId="4" fontId="5" fillId="39" borderId="25" xfId="0" applyNumberFormat="1" applyFont="1" applyFill="1" applyBorder="1" applyAlignment="1">
      <alignment vertical="center"/>
    </xf>
    <xf numFmtId="4" fontId="8" fillId="41" borderId="2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42" borderId="0" xfId="54" applyFill="1" applyBorder="1">
      <alignment/>
      <protection/>
    </xf>
    <xf numFmtId="0" fontId="14" fillId="0" borderId="0" xfId="54" applyFont="1">
      <alignment/>
      <protection/>
    </xf>
    <xf numFmtId="0" fontId="0" fillId="34" borderId="0" xfId="54" applyFill="1" applyBorder="1">
      <alignment/>
      <protection/>
    </xf>
    <xf numFmtId="0" fontId="15" fillId="34" borderId="0" xfId="54" applyFont="1" applyFill="1" applyBorder="1" applyAlignment="1">
      <alignment vertical="top" wrapText="1"/>
      <protection/>
    </xf>
    <xf numFmtId="0" fontId="14" fillId="42" borderId="0" xfId="54" applyFont="1" applyFill="1" applyBorder="1">
      <alignment/>
      <protection/>
    </xf>
    <xf numFmtId="0" fontId="0" fillId="34" borderId="0" xfId="54" applyFill="1" applyAlignment="1">
      <alignment/>
      <protection/>
    </xf>
    <xf numFmtId="0" fontId="0" fillId="34" borderId="0" xfId="54" applyFill="1" applyAlignment="1">
      <alignment vertical="top" wrapText="1"/>
      <protection/>
    </xf>
    <xf numFmtId="0" fontId="17" fillId="34" borderId="0" xfId="54" applyFont="1" applyFill="1" applyBorder="1" applyAlignment="1">
      <alignment horizontal="left"/>
      <protection/>
    </xf>
    <xf numFmtId="0" fontId="17" fillId="34" borderId="0" xfId="54" applyFont="1" applyFill="1" applyBorder="1" applyAlignment="1">
      <alignment horizontal="left" wrapText="1"/>
      <protection/>
    </xf>
    <xf numFmtId="0" fontId="18" fillId="34" borderId="0" xfId="54" applyFont="1" applyFill="1" applyBorder="1" applyAlignment="1">
      <alignment horizontal="centerContinuous"/>
      <protection/>
    </xf>
    <xf numFmtId="49" fontId="18" fillId="34" borderId="0" xfId="54" applyNumberFormat="1" applyFont="1" applyFill="1" applyBorder="1" applyAlignment="1">
      <alignment horizontal="centerContinuous"/>
      <protection/>
    </xf>
    <xf numFmtId="0" fontId="18" fillId="42" borderId="0" xfId="54" applyFont="1" applyFill="1" applyBorder="1">
      <alignment/>
      <protection/>
    </xf>
    <xf numFmtId="0" fontId="18" fillId="43" borderId="0" xfId="54" applyFont="1" applyFill="1" applyBorder="1">
      <alignment/>
      <protection/>
    </xf>
    <xf numFmtId="0" fontId="0" fillId="43" borderId="0" xfId="54" applyFill="1" applyBorder="1">
      <alignment/>
      <protection/>
    </xf>
    <xf numFmtId="0" fontId="20" fillId="43" borderId="0" xfId="54" applyFont="1" applyFill="1" applyBorder="1">
      <alignment/>
      <protection/>
    </xf>
    <xf numFmtId="0" fontId="21" fillId="43" borderId="0" xfId="54" applyFont="1" applyFill="1" applyBorder="1">
      <alignment/>
      <protection/>
    </xf>
    <xf numFmtId="0" fontId="13" fillId="43" borderId="0" xfId="54" applyFont="1" applyFill="1" applyBorder="1">
      <alignment/>
      <protection/>
    </xf>
    <xf numFmtId="0" fontId="0" fillId="43" borderId="0" xfId="54" applyFill="1">
      <alignment/>
      <protection/>
    </xf>
    <xf numFmtId="0" fontId="23" fillId="43" borderId="0" xfId="46" applyFont="1" applyFill="1" applyBorder="1" applyAlignment="1" applyProtection="1">
      <alignment/>
      <protection/>
    </xf>
    <xf numFmtId="0" fontId="0" fillId="43" borderId="0" xfId="54" applyFont="1" applyFill="1" applyBorder="1">
      <alignment/>
      <protection/>
    </xf>
    <xf numFmtId="0" fontId="18" fillId="42" borderId="0" xfId="54" applyFont="1" applyFill="1" applyBorder="1" applyAlignment="1">
      <alignment/>
      <protection/>
    </xf>
    <xf numFmtId="1" fontId="5" fillId="37" borderId="26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4" fontId="5" fillId="44" borderId="10" xfId="0" applyNumberFormat="1" applyFont="1" applyFill="1" applyBorder="1" applyAlignment="1">
      <alignment vertical="center"/>
    </xf>
    <xf numFmtId="4" fontId="5" fillId="44" borderId="10" xfId="0" applyNumberFormat="1" applyFont="1" applyFill="1" applyBorder="1" applyAlignment="1">
      <alignment/>
    </xf>
    <xf numFmtId="0" fontId="4" fillId="34" borderId="0" xfId="54" applyFont="1" applyFill="1" applyAlignment="1">
      <alignment horizontal="left" vertical="center" wrapText="1"/>
      <protection/>
    </xf>
    <xf numFmtId="0" fontId="22" fillId="43" borderId="0" xfId="46" applyFont="1" applyFill="1" applyAlignment="1" applyProtection="1">
      <alignment/>
      <protection/>
    </xf>
    <xf numFmtId="0" fontId="16" fillId="34" borderId="0" xfId="54" applyFont="1" applyFill="1" applyAlignment="1">
      <alignment horizontal="left" vertical="center"/>
      <protection/>
    </xf>
    <xf numFmtId="0" fontId="16" fillId="34" borderId="0" xfId="54" applyFont="1" applyFill="1" applyAlignment="1">
      <alignment horizontal="left" vertical="center" wrapText="1"/>
      <protection/>
    </xf>
    <xf numFmtId="0" fontId="0" fillId="34" borderId="0" xfId="54" applyFill="1" applyAlignment="1">
      <alignment horizontal="left" vertical="center" wrapText="1"/>
      <protection/>
    </xf>
    <xf numFmtId="0" fontId="13" fillId="34" borderId="0" xfId="54" applyFont="1" applyFill="1" applyAlignment="1">
      <alignment horizontal="left" vertical="center" wrapText="1"/>
      <protection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center" wrapText="1"/>
    </xf>
    <xf numFmtId="0" fontId="7" fillId="38" borderId="0" xfId="0" applyFont="1" applyFill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9" fillId="35" borderId="31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8" fillId="36" borderId="32" xfId="0" applyNumberFormat="1" applyFont="1" applyFill="1" applyBorder="1" applyAlignment="1">
      <alignment horizontal="center" vertical="center" wrapText="1"/>
    </xf>
    <xf numFmtId="4" fontId="8" fillId="36" borderId="33" xfId="0" applyNumberFormat="1" applyFont="1" applyFill="1" applyBorder="1" applyAlignment="1">
      <alignment horizontal="center" vertical="center" wrapText="1"/>
    </xf>
    <xf numFmtId="0" fontId="8" fillId="45" borderId="34" xfId="0" applyFont="1" applyFill="1" applyBorder="1" applyAlignment="1">
      <alignment horizontal="center" vertical="center" wrapText="1"/>
    </xf>
    <xf numFmtId="0" fontId="8" fillId="45" borderId="35" xfId="0" applyFont="1" applyFill="1" applyBorder="1" applyAlignment="1">
      <alignment horizontal="center" vertical="center" wrapText="1"/>
    </xf>
    <xf numFmtId="0" fontId="8" fillId="45" borderId="36" xfId="0" applyFont="1" applyFill="1" applyBorder="1" applyAlignment="1">
      <alignment horizontal="center" vertical="center" wrapText="1"/>
    </xf>
    <xf numFmtId="0" fontId="8" fillId="45" borderId="37" xfId="0" applyFont="1" applyFill="1" applyBorder="1" applyAlignment="1">
      <alignment horizontal="center" vertical="center" wrapText="1"/>
    </xf>
    <xf numFmtId="0" fontId="8" fillId="45" borderId="38" xfId="0" applyFont="1" applyFill="1" applyBorder="1" applyAlignment="1">
      <alignment horizontal="center" vertical="center" wrapText="1"/>
    </xf>
    <xf numFmtId="0" fontId="8" fillId="45" borderId="39" xfId="0" applyFont="1" applyFill="1" applyBorder="1" applyAlignment="1">
      <alignment horizontal="center" vertical="center" wrapText="1"/>
    </xf>
    <xf numFmtId="0" fontId="8" fillId="45" borderId="40" xfId="0" applyFont="1" applyFill="1" applyBorder="1" applyAlignment="1">
      <alignment horizontal="center" vertical="center" wrapText="1"/>
    </xf>
    <xf numFmtId="0" fontId="8" fillId="45" borderId="41" xfId="0" applyFont="1" applyFill="1" applyBorder="1" applyAlignment="1">
      <alignment horizontal="center" vertical="center" wrapText="1"/>
    </xf>
    <xf numFmtId="0" fontId="8" fillId="45" borderId="42" xfId="0" applyFont="1" applyFill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5</xdr:row>
      <xdr:rowOff>57150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61925"/>
          <a:ext cx="2762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21"/>
  <sheetViews>
    <sheetView tabSelected="1" zoomScalePageLayoutView="0" workbookViewId="0" topLeftCell="A1">
      <selection activeCell="H26" sqref="H26"/>
    </sheetView>
  </sheetViews>
  <sheetFormatPr defaultColWidth="11.421875" defaultRowHeight="12.75"/>
  <cols>
    <col min="1" max="1" width="11.28125" style="42" customWidth="1"/>
    <col min="2" max="2" width="11.421875" style="42" customWidth="1"/>
    <col min="3" max="3" width="13.140625" style="42" customWidth="1"/>
    <col min="4" max="4" width="11.57421875" style="42" customWidth="1"/>
    <col min="5" max="5" width="10.57421875" style="42" customWidth="1"/>
    <col min="6" max="6" width="12.421875" style="42" customWidth="1"/>
    <col min="7" max="8" width="12.8515625" style="42" customWidth="1"/>
    <col min="9" max="10" width="11.421875" style="42" customWidth="1"/>
    <col min="11" max="11" width="38.7109375" style="42" customWidth="1"/>
    <col min="12" max="12" width="13.421875" style="42" customWidth="1"/>
    <col min="13" max="13" width="7.00390625" style="42" customWidth="1"/>
    <col min="14" max="14" width="51.421875" style="42" customWidth="1"/>
    <col min="15" max="16384" width="11.421875" style="42" customWidth="1"/>
  </cols>
  <sheetData>
    <row r="1" spans="13:14" ht="12.75">
      <c r="M1" s="43"/>
      <c r="N1" s="43"/>
    </row>
    <row r="2" spans="2:14" ht="12.75">
      <c r="B2" s="44"/>
      <c r="C2" s="44"/>
      <c r="D2" s="44"/>
      <c r="E2" s="45"/>
      <c r="F2" s="45"/>
      <c r="G2" s="70"/>
      <c r="H2" s="70"/>
      <c r="I2" s="70"/>
      <c r="J2" s="70"/>
      <c r="K2" s="70"/>
      <c r="M2" s="46"/>
      <c r="N2" s="46"/>
    </row>
    <row r="3" spans="2:11" ht="12.75" customHeight="1">
      <c r="B3" s="44"/>
      <c r="C3" s="44"/>
      <c r="D3" s="44"/>
      <c r="E3" s="47"/>
      <c r="F3" s="48"/>
      <c r="G3" s="71" t="s">
        <v>265</v>
      </c>
      <c r="H3" s="72"/>
      <c r="I3" s="72"/>
      <c r="J3" s="72"/>
      <c r="K3" s="72"/>
    </row>
    <row r="4" spans="2:11" ht="12.75" customHeight="1">
      <c r="B4" s="44"/>
      <c r="C4" s="44"/>
      <c r="D4" s="44"/>
      <c r="E4" s="49"/>
      <c r="F4" s="50"/>
      <c r="G4" s="68" t="s">
        <v>264</v>
      </c>
      <c r="H4" s="68"/>
      <c r="I4" s="68"/>
      <c r="J4" s="68"/>
      <c r="K4" s="68"/>
    </row>
    <row r="5" spans="2:11" ht="16.5" customHeight="1">
      <c r="B5" s="44"/>
      <c r="C5" s="44"/>
      <c r="D5" s="44"/>
      <c r="E5" s="44"/>
      <c r="F5" s="45"/>
      <c r="G5" s="73" t="s">
        <v>338</v>
      </c>
      <c r="H5" s="73"/>
      <c r="I5" s="73"/>
      <c r="J5" s="73"/>
      <c r="K5" s="73"/>
    </row>
    <row r="6" spans="2:11" ht="16.5" customHeight="1">
      <c r="B6" s="44"/>
      <c r="C6" s="44"/>
      <c r="D6" s="44"/>
      <c r="E6" s="44"/>
      <c r="F6" s="45"/>
      <c r="G6" s="68" t="s">
        <v>267</v>
      </c>
      <c r="H6" s="68"/>
      <c r="I6" s="68"/>
      <c r="J6" s="68"/>
      <c r="K6" s="68"/>
    </row>
    <row r="7" spans="2:11" s="53" customFormat="1" ht="25.5">
      <c r="B7" s="51"/>
      <c r="C7" s="51"/>
      <c r="D7" s="51"/>
      <c r="E7" s="51"/>
      <c r="F7" s="52"/>
      <c r="G7" s="52"/>
      <c r="H7" s="52"/>
      <c r="I7" s="51"/>
      <c r="J7" s="51"/>
      <c r="K7" s="51"/>
    </row>
    <row r="8" spans="2:11" s="53" customFormat="1" ht="27.75" customHeight="1">
      <c r="B8" s="74" t="s">
        <v>266</v>
      </c>
      <c r="C8" s="74"/>
      <c r="D8" s="74"/>
      <c r="E8" s="74"/>
      <c r="F8" s="74"/>
      <c r="G8" s="74"/>
      <c r="H8" s="74"/>
      <c r="I8" s="74"/>
      <c r="J8" s="74"/>
      <c r="K8" s="74"/>
    </row>
    <row r="9" spans="1:11" s="53" customFormat="1" ht="36.75" customHeight="1">
      <c r="A9" s="62"/>
      <c r="B9" s="75" t="s">
        <v>340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s="53" customFormat="1" ht="21" customHeight="1">
      <c r="B10" s="76" t="s">
        <v>341</v>
      </c>
      <c r="C10" s="76"/>
      <c r="D10" s="76"/>
      <c r="E10" s="76"/>
      <c r="F10" s="76"/>
      <c r="G10" s="76"/>
      <c r="H10" s="76"/>
      <c r="I10" s="76"/>
      <c r="J10" s="76"/>
      <c r="K10" s="76"/>
    </row>
    <row r="11" spans="2:11" s="53" customFormat="1" ht="14.25" customHeight="1"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18">
      <c r="B13" s="56" t="s">
        <v>261</v>
      </c>
      <c r="C13" s="57"/>
      <c r="D13" s="57"/>
      <c r="E13" s="57"/>
      <c r="F13" s="57"/>
      <c r="G13" s="57"/>
      <c r="H13" s="58"/>
      <c r="I13" s="58"/>
      <c r="J13" s="58"/>
      <c r="K13" s="55"/>
    </row>
    <row r="14" spans="2:11" ht="15" customHeight="1">
      <c r="B14" s="57"/>
      <c r="C14" s="69" t="s">
        <v>262</v>
      </c>
      <c r="D14" s="69"/>
      <c r="E14" s="69"/>
      <c r="F14" s="69"/>
      <c r="G14" s="69"/>
      <c r="H14" s="59"/>
      <c r="I14" s="59"/>
      <c r="J14" s="60"/>
      <c r="K14" s="55"/>
    </row>
    <row r="15" spans="2:11" ht="15">
      <c r="B15" s="57"/>
      <c r="C15" s="57"/>
      <c r="D15" s="57"/>
      <c r="E15" s="57"/>
      <c r="F15" s="57"/>
      <c r="G15" s="57"/>
      <c r="H15" s="58"/>
      <c r="I15" s="58"/>
      <c r="J15" s="58"/>
      <c r="K15" s="55"/>
    </row>
    <row r="16" spans="2:11" ht="15.75">
      <c r="B16" s="57"/>
      <c r="C16" s="69" t="s">
        <v>263</v>
      </c>
      <c r="D16" s="69"/>
      <c r="E16" s="69"/>
      <c r="F16" s="69"/>
      <c r="G16" s="69"/>
      <c r="H16" s="58"/>
      <c r="I16" s="58"/>
      <c r="J16" s="58"/>
      <c r="K16" s="55"/>
    </row>
    <row r="17" spans="2:11" ht="15">
      <c r="B17" s="57"/>
      <c r="C17" s="57"/>
      <c r="D17" s="57"/>
      <c r="E17" s="57"/>
      <c r="F17" s="57"/>
      <c r="G17" s="57"/>
      <c r="H17" s="58"/>
      <c r="I17" s="58"/>
      <c r="J17" s="58"/>
      <c r="K17" s="55"/>
    </row>
    <row r="18" spans="2:11" ht="15">
      <c r="B18" s="57"/>
      <c r="C18" s="55"/>
      <c r="D18" s="59"/>
      <c r="E18" s="57"/>
      <c r="F18" s="57"/>
      <c r="G18" s="58"/>
      <c r="H18" s="58"/>
      <c r="I18" s="58"/>
      <c r="J18" s="55"/>
      <c r="K18" s="55"/>
    </row>
    <row r="19" spans="2:11" ht="12.75">
      <c r="B19" s="55"/>
      <c r="C19" s="55"/>
      <c r="D19" s="55"/>
      <c r="E19" s="55"/>
      <c r="F19" s="55"/>
      <c r="G19" s="55"/>
      <c r="H19" s="55"/>
      <c r="I19" s="61"/>
      <c r="J19" s="55"/>
      <c r="K19" s="55"/>
    </row>
    <row r="20" spans="2:11" ht="12.75"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2:11" ht="12.75"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ht="42" customHeight="1"/>
  </sheetData>
  <sheetProtection/>
  <mergeCells count="10">
    <mergeCell ref="G6:K6"/>
    <mergeCell ref="C14:G14"/>
    <mergeCell ref="C16:G16"/>
    <mergeCell ref="G2:K2"/>
    <mergeCell ref="G3:K3"/>
    <mergeCell ref="G4:K4"/>
    <mergeCell ref="G5:K5"/>
    <mergeCell ref="B8:K8"/>
    <mergeCell ref="B9:K9"/>
    <mergeCell ref="B10:K10"/>
  </mergeCells>
  <hyperlinks>
    <hyperlink ref="C14:G14" location="'Diputaciones '!A1" display="Diputaciones y Entes Asimilados"/>
    <hyperlink ref="C16:G16" location="'Ayuntamientos régimen de Cesión'!A1" display="Ayuntamientos Régimen de Cesión"/>
  </hyperlink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0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4.57421875" style="1" customWidth="1"/>
    <col min="3" max="3" width="19.28125" style="2" bestFit="1" customWidth="1"/>
    <col min="4" max="5" width="12.7109375" style="2" customWidth="1"/>
    <col min="6" max="7" width="10.140625" style="2" customWidth="1"/>
    <col min="8" max="8" width="9.7109375" style="2" customWidth="1"/>
    <col min="9" max="10" width="11.7109375" style="2" customWidth="1"/>
    <col min="11" max="11" width="11.7109375" style="31" customWidth="1"/>
    <col min="12" max="12" width="13.7109375" style="2" customWidth="1"/>
    <col min="13" max="13" width="12.57421875" style="2" customWidth="1"/>
    <col min="14" max="14" width="13.28125" style="2" customWidth="1"/>
    <col min="15" max="15" width="13.00390625" style="2" customWidth="1"/>
    <col min="16" max="16" width="14.00390625" style="2" customWidth="1"/>
    <col min="17" max="17" width="13.57421875" style="2" customWidth="1"/>
    <col min="18" max="18" width="13.421875" style="2" customWidth="1"/>
    <col min="19" max="19" width="14.00390625" style="31" customWidth="1"/>
    <col min="20" max="20" width="14.421875" style="2" customWidth="1"/>
    <col min="21" max="16384" width="11.421875" style="2" customWidth="1"/>
  </cols>
  <sheetData>
    <row r="1" spans="4:20" ht="108.75" customHeight="1">
      <c r="D1" s="84" t="s">
        <v>339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s="3" customFormat="1" ht="52.5" customHeight="1">
      <c r="A2" s="94" t="s">
        <v>127</v>
      </c>
      <c r="B2" s="95"/>
      <c r="C2" s="100" t="s">
        <v>128</v>
      </c>
      <c r="D2" s="103" t="s">
        <v>129</v>
      </c>
      <c r="E2" s="81" t="s">
        <v>130</v>
      </c>
      <c r="F2" s="81" t="s">
        <v>131</v>
      </c>
      <c r="G2" s="79" t="s">
        <v>132</v>
      </c>
      <c r="H2" s="81" t="s">
        <v>133</v>
      </c>
      <c r="I2" s="77" t="s">
        <v>134</v>
      </c>
      <c r="J2" s="77" t="s">
        <v>135</v>
      </c>
      <c r="K2" s="83" t="s">
        <v>136</v>
      </c>
      <c r="L2" s="81" t="s">
        <v>137</v>
      </c>
      <c r="M2" s="81"/>
      <c r="N2" s="81"/>
      <c r="O2" s="81"/>
      <c r="P2" s="77" t="s">
        <v>138</v>
      </c>
      <c r="Q2" s="86" t="s">
        <v>139</v>
      </c>
      <c r="R2" s="88" t="s">
        <v>140</v>
      </c>
      <c r="S2" s="90" t="s">
        <v>141</v>
      </c>
      <c r="T2" s="92" t="s">
        <v>142</v>
      </c>
    </row>
    <row r="3" spans="1:20" s="3" customFormat="1" ht="36" customHeight="1">
      <c r="A3" s="96"/>
      <c r="B3" s="97"/>
      <c r="C3" s="101"/>
      <c r="D3" s="104"/>
      <c r="E3" s="82"/>
      <c r="F3" s="82"/>
      <c r="G3" s="80"/>
      <c r="H3" s="82"/>
      <c r="I3" s="78"/>
      <c r="J3" s="78"/>
      <c r="K3" s="83"/>
      <c r="L3" s="5" t="s">
        <v>143</v>
      </c>
      <c r="M3" s="4" t="s">
        <v>144</v>
      </c>
      <c r="N3" s="4" t="s">
        <v>145</v>
      </c>
      <c r="O3" s="6" t="s">
        <v>146</v>
      </c>
      <c r="P3" s="78"/>
      <c r="Q3" s="87"/>
      <c r="R3" s="89"/>
      <c r="S3" s="91"/>
      <c r="T3" s="93"/>
    </row>
    <row r="4" spans="1:20" s="15" customFormat="1" ht="24" customHeight="1">
      <c r="A4" s="98"/>
      <c r="B4" s="99"/>
      <c r="C4" s="102"/>
      <c r="D4" s="7" t="s">
        <v>147</v>
      </c>
      <c r="E4" s="8" t="s">
        <v>148</v>
      </c>
      <c r="F4" s="8" t="s">
        <v>149</v>
      </c>
      <c r="G4" s="8" t="s">
        <v>151</v>
      </c>
      <c r="H4" s="8" t="s">
        <v>150</v>
      </c>
      <c r="I4" s="8" t="s">
        <v>153</v>
      </c>
      <c r="J4" s="9" t="s">
        <v>152</v>
      </c>
      <c r="K4" s="10" t="s">
        <v>154</v>
      </c>
      <c r="L4" s="9" t="s">
        <v>155</v>
      </c>
      <c r="M4" s="9" t="s">
        <v>156</v>
      </c>
      <c r="N4" s="9" t="s">
        <v>157</v>
      </c>
      <c r="O4" s="11" t="s">
        <v>200</v>
      </c>
      <c r="P4" s="9" t="s">
        <v>158</v>
      </c>
      <c r="Q4" s="9" t="s">
        <v>159</v>
      </c>
      <c r="R4" s="12" t="s">
        <v>160</v>
      </c>
      <c r="S4" s="13" t="s">
        <v>161</v>
      </c>
      <c r="T4" s="14" t="s">
        <v>162</v>
      </c>
    </row>
    <row r="5" spans="1:20" ht="12.75">
      <c r="A5" s="16" t="s">
        <v>0</v>
      </c>
      <c r="B5" s="17" t="s">
        <v>1</v>
      </c>
      <c r="C5" s="18" t="s">
        <v>268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f aca="true" t="shared" si="0" ref="K5:K36">+J5+I5+H5+G5+F5+E5+D5</f>
        <v>0</v>
      </c>
      <c r="L5" s="19">
        <v>0</v>
      </c>
      <c r="M5" s="19">
        <v>0</v>
      </c>
      <c r="N5" s="19">
        <v>0</v>
      </c>
      <c r="O5" s="21">
        <f aca="true" t="shared" si="1" ref="O5:O36">+N5+M5+L5</f>
        <v>0</v>
      </c>
      <c r="P5" s="19">
        <v>0</v>
      </c>
      <c r="Q5" s="19"/>
      <c r="R5" s="19">
        <v>49030.88</v>
      </c>
      <c r="S5" s="22">
        <f aca="true" t="shared" si="2" ref="S5:S36">+O5+P5+Q5+R5</f>
        <v>49030.88</v>
      </c>
      <c r="T5" s="23">
        <f>+S5+K5</f>
        <v>49030.88</v>
      </c>
    </row>
    <row r="6" spans="1:20" ht="12.75">
      <c r="A6" s="24" t="s">
        <v>2</v>
      </c>
      <c r="B6" s="17" t="s">
        <v>1</v>
      </c>
      <c r="C6" s="25" t="s">
        <v>269</v>
      </c>
      <c r="D6" s="19">
        <v>3604543.2</v>
      </c>
      <c r="E6" s="19">
        <v>4408832.33</v>
      </c>
      <c r="F6" s="19">
        <v>52393.14</v>
      </c>
      <c r="G6" s="19">
        <v>1042.75</v>
      </c>
      <c r="H6" s="19">
        <v>21744.5</v>
      </c>
      <c r="I6" s="19">
        <v>472848.51</v>
      </c>
      <c r="J6" s="19">
        <v>1028324.89</v>
      </c>
      <c r="K6" s="20">
        <f t="shared" si="0"/>
        <v>9589729.32</v>
      </c>
      <c r="L6" s="19">
        <v>84301080.87</v>
      </c>
      <c r="M6" s="19">
        <v>929365.87</v>
      </c>
      <c r="N6" s="19">
        <v>53541.79</v>
      </c>
      <c r="O6" s="21">
        <f t="shared" si="1"/>
        <v>85283988.53</v>
      </c>
      <c r="P6" s="19">
        <v>11787148.31</v>
      </c>
      <c r="Q6" s="19"/>
      <c r="R6" s="19">
        <v>0</v>
      </c>
      <c r="S6" s="22">
        <f t="shared" si="2"/>
        <v>97071136.84</v>
      </c>
      <c r="T6" s="23">
        <f aca="true" t="shared" si="3" ref="T6:T61">+S6+K6</f>
        <v>106660866.16</v>
      </c>
    </row>
    <row r="7" spans="1:20" ht="12.75">
      <c r="A7" s="16" t="s">
        <v>3</v>
      </c>
      <c r="B7" s="17" t="s">
        <v>1</v>
      </c>
      <c r="C7" s="25" t="s">
        <v>270</v>
      </c>
      <c r="D7" s="19">
        <v>16562968.85</v>
      </c>
      <c r="E7" s="19">
        <v>24232369.18</v>
      </c>
      <c r="F7" s="19">
        <v>278328.8</v>
      </c>
      <c r="G7" s="19">
        <v>7040.28</v>
      </c>
      <c r="H7" s="19">
        <v>112983.85</v>
      </c>
      <c r="I7" s="19">
        <v>2972252.72</v>
      </c>
      <c r="J7" s="19">
        <v>3522914.77</v>
      </c>
      <c r="K7" s="20">
        <f t="shared" si="0"/>
        <v>47688858.45</v>
      </c>
      <c r="L7" s="19">
        <v>211227406</v>
      </c>
      <c r="M7" s="19">
        <v>3978193.32</v>
      </c>
      <c r="N7" s="19">
        <v>222563.11</v>
      </c>
      <c r="O7" s="21">
        <f t="shared" si="1"/>
        <v>215428162.43</v>
      </c>
      <c r="P7" s="30">
        <v>0</v>
      </c>
      <c r="Q7" s="19">
        <v>34619829.36</v>
      </c>
      <c r="R7" s="19">
        <v>0</v>
      </c>
      <c r="S7" s="22">
        <f t="shared" si="2"/>
        <v>250047991.79000002</v>
      </c>
      <c r="T7" s="23">
        <f t="shared" si="3"/>
        <v>297736850.24</v>
      </c>
    </row>
    <row r="8" spans="1:20" ht="12.75">
      <c r="A8" s="24" t="s">
        <v>4</v>
      </c>
      <c r="B8" s="17" t="s">
        <v>1</v>
      </c>
      <c r="C8" s="25" t="s">
        <v>271</v>
      </c>
      <c r="D8" s="19">
        <v>5727167.33</v>
      </c>
      <c r="E8" s="19">
        <v>8417883.48</v>
      </c>
      <c r="F8" s="19">
        <v>103467.69</v>
      </c>
      <c r="G8" s="19">
        <v>2437.74</v>
      </c>
      <c r="H8" s="19">
        <v>44463.27</v>
      </c>
      <c r="I8" s="19">
        <v>944531.4</v>
      </c>
      <c r="J8" s="19">
        <v>1697796.64</v>
      </c>
      <c r="K8" s="20">
        <f t="shared" si="0"/>
        <v>16937747.55</v>
      </c>
      <c r="L8" s="19">
        <v>98889940.68</v>
      </c>
      <c r="M8" s="19">
        <v>1146053.84</v>
      </c>
      <c r="N8" s="19">
        <v>636787.09</v>
      </c>
      <c r="O8" s="21">
        <f t="shared" si="1"/>
        <v>100672781.61000001</v>
      </c>
      <c r="P8" s="19">
        <v>0</v>
      </c>
      <c r="Q8" s="19"/>
      <c r="R8" s="19">
        <v>0</v>
      </c>
      <c r="S8" s="22">
        <f t="shared" si="2"/>
        <v>100672781.61000001</v>
      </c>
      <c r="T8" s="23">
        <f t="shared" si="3"/>
        <v>117610529.16000001</v>
      </c>
    </row>
    <row r="9" spans="1:20" ht="12.75">
      <c r="A9" s="16" t="s">
        <v>5</v>
      </c>
      <c r="B9" s="17" t="s">
        <v>1</v>
      </c>
      <c r="C9" s="25" t="s">
        <v>273</v>
      </c>
      <c r="D9" s="19">
        <v>1307671.42</v>
      </c>
      <c r="E9" s="19">
        <v>2126711.35</v>
      </c>
      <c r="F9" s="19">
        <v>28256.21</v>
      </c>
      <c r="G9" s="19">
        <v>664.74</v>
      </c>
      <c r="H9" s="19">
        <v>10685.19</v>
      </c>
      <c r="I9" s="19">
        <v>196546.58</v>
      </c>
      <c r="J9" s="19">
        <v>463038.64</v>
      </c>
      <c r="K9" s="20">
        <f t="shared" si="0"/>
        <v>4133574.13</v>
      </c>
      <c r="L9" s="19">
        <v>44799959.17</v>
      </c>
      <c r="M9" s="19">
        <v>513360.76</v>
      </c>
      <c r="N9" s="19">
        <v>136694.39</v>
      </c>
      <c r="O9" s="21">
        <f t="shared" si="1"/>
        <v>45450014.32</v>
      </c>
      <c r="P9" s="30"/>
      <c r="Q9" s="19">
        <v>12514301.52</v>
      </c>
      <c r="R9" s="19">
        <v>0</v>
      </c>
      <c r="S9" s="22">
        <f t="shared" si="2"/>
        <v>57964315.84</v>
      </c>
      <c r="T9" s="23">
        <f t="shared" si="3"/>
        <v>62097889.970000006</v>
      </c>
    </row>
    <row r="10" spans="1:20" ht="12.75">
      <c r="A10" s="24" t="s">
        <v>6</v>
      </c>
      <c r="B10" s="17" t="s">
        <v>1</v>
      </c>
      <c r="C10" s="25" t="s">
        <v>274</v>
      </c>
      <c r="D10" s="19">
        <v>4852086.6</v>
      </c>
      <c r="E10" s="19">
        <v>7089673.09</v>
      </c>
      <c r="F10" s="19">
        <v>83824.21</v>
      </c>
      <c r="G10" s="19">
        <v>1569.42</v>
      </c>
      <c r="H10" s="19">
        <v>37467.97</v>
      </c>
      <c r="I10" s="19">
        <v>763139.41</v>
      </c>
      <c r="J10" s="19">
        <v>2000750.07</v>
      </c>
      <c r="K10" s="20">
        <f t="shared" si="0"/>
        <v>14828510.77</v>
      </c>
      <c r="L10" s="19">
        <v>142304350.33</v>
      </c>
      <c r="M10" s="19">
        <v>1693180.64</v>
      </c>
      <c r="N10" s="19">
        <v>94679.45</v>
      </c>
      <c r="O10" s="21">
        <f t="shared" si="1"/>
        <v>144092210.42000002</v>
      </c>
      <c r="P10" s="64"/>
      <c r="Q10" s="19">
        <v>30748856.84</v>
      </c>
      <c r="R10" s="19">
        <v>0</v>
      </c>
      <c r="S10" s="22">
        <f t="shared" si="2"/>
        <v>174841067.26000002</v>
      </c>
      <c r="T10" s="23">
        <f t="shared" si="3"/>
        <v>189669578.03000003</v>
      </c>
    </row>
    <row r="11" spans="1:20" ht="12.75">
      <c r="A11" s="24" t="s">
        <v>7</v>
      </c>
      <c r="B11" s="17" t="s">
        <v>8</v>
      </c>
      <c r="C11" s="25" t="s">
        <v>298</v>
      </c>
      <c r="D11" s="19">
        <v>2180526.74</v>
      </c>
      <c r="E11" s="19">
        <v>2919824.02</v>
      </c>
      <c r="F11" s="19">
        <v>30375.82</v>
      </c>
      <c r="G11" s="19">
        <v>898.89</v>
      </c>
      <c r="H11" s="19">
        <v>10944.33</v>
      </c>
      <c r="I11" s="19">
        <v>350467.2</v>
      </c>
      <c r="J11" s="19">
        <v>349914.86</v>
      </c>
      <c r="K11" s="20">
        <f t="shared" si="0"/>
        <v>5842951.86</v>
      </c>
      <c r="L11" s="19">
        <v>16990432.51</v>
      </c>
      <c r="M11" s="19">
        <v>311952.22</v>
      </c>
      <c r="N11" s="19">
        <v>18361.57</v>
      </c>
      <c r="O11" s="21">
        <f t="shared" si="1"/>
        <v>17320746.3</v>
      </c>
      <c r="P11" s="65">
        <v>0</v>
      </c>
      <c r="Q11" s="19"/>
      <c r="R11" s="19">
        <v>0</v>
      </c>
      <c r="S11" s="22">
        <f t="shared" si="2"/>
        <v>17320746.3</v>
      </c>
      <c r="T11" s="23">
        <f t="shared" si="3"/>
        <v>23163698.16</v>
      </c>
    </row>
    <row r="12" spans="1:20" ht="12.75">
      <c r="A12" s="24" t="s">
        <v>7</v>
      </c>
      <c r="B12" s="17" t="s">
        <v>9</v>
      </c>
      <c r="C12" s="25" t="s">
        <v>305</v>
      </c>
      <c r="D12" s="19">
        <v>13809701.25</v>
      </c>
      <c r="E12" s="19">
        <v>17435335.01</v>
      </c>
      <c r="F12" s="19">
        <v>181385.11</v>
      </c>
      <c r="G12" s="19">
        <v>5367.62</v>
      </c>
      <c r="H12" s="19">
        <v>65352.56</v>
      </c>
      <c r="I12" s="19">
        <v>1638609.57</v>
      </c>
      <c r="J12" s="19">
        <v>2119725.07</v>
      </c>
      <c r="K12" s="20">
        <f t="shared" si="0"/>
        <v>35255476.19</v>
      </c>
      <c r="L12" s="19">
        <v>87608774.56</v>
      </c>
      <c r="M12" s="19">
        <v>4045090.93</v>
      </c>
      <c r="N12" s="19">
        <v>212248.51</v>
      </c>
      <c r="O12" s="21">
        <f t="shared" si="1"/>
        <v>91866114</v>
      </c>
      <c r="P12" s="19">
        <v>0</v>
      </c>
      <c r="Q12" s="19"/>
      <c r="R12" s="19">
        <v>0</v>
      </c>
      <c r="S12" s="22">
        <f t="shared" si="2"/>
        <v>91866114</v>
      </c>
      <c r="T12" s="23">
        <f t="shared" si="3"/>
        <v>127121590.19</v>
      </c>
    </row>
    <row r="13" spans="1:20" ht="12.75">
      <c r="A13" s="24" t="s">
        <v>7</v>
      </c>
      <c r="B13" s="17" t="s">
        <v>10</v>
      </c>
      <c r="C13" s="25" t="s">
        <v>308</v>
      </c>
      <c r="D13" s="19">
        <v>1127334.8</v>
      </c>
      <c r="E13" s="19">
        <v>1832981.52</v>
      </c>
      <c r="F13" s="19">
        <v>19069.07</v>
      </c>
      <c r="G13" s="19">
        <v>564.3</v>
      </c>
      <c r="H13" s="19">
        <v>6870.53</v>
      </c>
      <c r="I13" s="19">
        <v>139994.16</v>
      </c>
      <c r="J13" s="19">
        <v>220945.95</v>
      </c>
      <c r="K13" s="20">
        <f t="shared" si="0"/>
        <v>3347760.33</v>
      </c>
      <c r="L13" s="19">
        <v>14858288.46</v>
      </c>
      <c r="M13" s="19">
        <v>527450.36</v>
      </c>
      <c r="N13" s="19">
        <v>28038.78</v>
      </c>
      <c r="O13" s="21">
        <f t="shared" si="1"/>
        <v>15413777.600000001</v>
      </c>
      <c r="P13" s="19">
        <v>0</v>
      </c>
      <c r="Q13" s="19"/>
      <c r="R13" s="19">
        <v>0</v>
      </c>
      <c r="S13" s="22">
        <f t="shared" si="2"/>
        <v>15413777.600000001</v>
      </c>
      <c r="T13" s="23">
        <f t="shared" si="3"/>
        <v>18761537.93</v>
      </c>
    </row>
    <row r="14" spans="1:20" ht="12.75">
      <c r="A14" s="24" t="s">
        <v>7</v>
      </c>
      <c r="B14" s="17" t="s">
        <v>11</v>
      </c>
      <c r="C14" s="25" t="s">
        <v>286</v>
      </c>
      <c r="D14" s="19">
        <v>142433.88</v>
      </c>
      <c r="E14" s="19">
        <v>223696.51</v>
      </c>
      <c r="F14" s="19">
        <v>2327.18</v>
      </c>
      <c r="G14" s="19">
        <v>68.87</v>
      </c>
      <c r="H14" s="19">
        <v>838.48</v>
      </c>
      <c r="I14" s="19">
        <v>23547.47</v>
      </c>
      <c r="J14" s="19">
        <v>28650.56</v>
      </c>
      <c r="K14" s="20">
        <f t="shared" si="0"/>
        <v>421562.95</v>
      </c>
      <c r="L14" s="19">
        <v>1605062.5</v>
      </c>
      <c r="M14" s="19">
        <v>20942.67</v>
      </c>
      <c r="N14" s="19">
        <v>1282.64</v>
      </c>
      <c r="O14" s="21">
        <f t="shared" si="1"/>
        <v>1627287.81</v>
      </c>
      <c r="P14" s="65">
        <v>0</v>
      </c>
      <c r="Q14" s="19"/>
      <c r="R14" s="19">
        <v>0</v>
      </c>
      <c r="S14" s="22">
        <f t="shared" si="2"/>
        <v>1627287.81</v>
      </c>
      <c r="T14" s="23">
        <f t="shared" si="3"/>
        <v>2048850.76</v>
      </c>
    </row>
    <row r="15" spans="1:20" ht="12.75">
      <c r="A15" s="24" t="s">
        <v>12</v>
      </c>
      <c r="B15" s="17" t="s">
        <v>1</v>
      </c>
      <c r="C15" s="25" t="s">
        <v>275</v>
      </c>
      <c r="D15" s="19">
        <v>110237800.37</v>
      </c>
      <c r="E15" s="19">
        <v>83130991.57</v>
      </c>
      <c r="F15" s="19">
        <v>966009.77</v>
      </c>
      <c r="G15" s="19">
        <v>27552.07</v>
      </c>
      <c r="H15" s="19">
        <v>356429.15</v>
      </c>
      <c r="I15" s="19">
        <v>6065822.64</v>
      </c>
      <c r="J15" s="19">
        <v>9963503.65</v>
      </c>
      <c r="K15" s="20">
        <f t="shared" si="0"/>
        <v>210748109.22</v>
      </c>
      <c r="L15" s="19">
        <v>554979597.86</v>
      </c>
      <c r="M15" s="19">
        <v>27521041.38</v>
      </c>
      <c r="N15" s="19">
        <v>4899032.28</v>
      </c>
      <c r="O15" s="21">
        <f t="shared" si="1"/>
        <v>587399671.52</v>
      </c>
      <c r="P15" s="19">
        <v>20733646.71</v>
      </c>
      <c r="Q15" s="19"/>
      <c r="R15" s="19">
        <v>0</v>
      </c>
      <c r="S15" s="22">
        <f t="shared" si="2"/>
        <v>608133318.23</v>
      </c>
      <c r="T15" s="23">
        <f t="shared" si="3"/>
        <v>818881427.45</v>
      </c>
    </row>
    <row r="16" spans="1:20" ht="12.75">
      <c r="A16" s="24" t="s">
        <v>13</v>
      </c>
      <c r="B16" s="17" t="s">
        <v>1</v>
      </c>
      <c r="C16" s="25" t="s">
        <v>276</v>
      </c>
      <c r="D16" s="19">
        <v>4969052.07</v>
      </c>
      <c r="E16" s="19">
        <v>4779834.82</v>
      </c>
      <c r="F16" s="19">
        <v>63506.51</v>
      </c>
      <c r="G16" s="19">
        <v>1494.02</v>
      </c>
      <c r="H16" s="19">
        <v>24015.23</v>
      </c>
      <c r="I16" s="19">
        <v>415445</v>
      </c>
      <c r="J16" s="19">
        <v>1262495.75</v>
      </c>
      <c r="K16" s="20">
        <f t="shared" si="0"/>
        <v>11515843.4</v>
      </c>
      <c r="L16" s="19">
        <v>74042296.22</v>
      </c>
      <c r="M16" s="19">
        <v>266141.6</v>
      </c>
      <c r="N16" s="19">
        <v>1764883.11</v>
      </c>
      <c r="O16" s="21">
        <f t="shared" si="1"/>
        <v>76073320.92999999</v>
      </c>
      <c r="P16" s="64"/>
      <c r="Q16" s="19">
        <v>15321442.7</v>
      </c>
      <c r="R16" s="19">
        <v>0</v>
      </c>
      <c r="S16" s="22">
        <f t="shared" si="2"/>
        <v>91394763.63</v>
      </c>
      <c r="T16" s="23">
        <f t="shared" si="3"/>
        <v>102910607.03</v>
      </c>
    </row>
    <row r="17" spans="1:20" ht="12.75">
      <c r="A17" s="24" t="s">
        <v>14</v>
      </c>
      <c r="B17" s="17" t="s">
        <v>1</v>
      </c>
      <c r="C17" s="25" t="s">
        <v>277</v>
      </c>
      <c r="D17" s="19">
        <v>3103636.28</v>
      </c>
      <c r="E17" s="19">
        <v>4122498.29</v>
      </c>
      <c r="F17" s="19">
        <v>48742.05</v>
      </c>
      <c r="G17" s="19">
        <v>912.58</v>
      </c>
      <c r="H17" s="19">
        <v>21786.85</v>
      </c>
      <c r="I17" s="19">
        <v>498423.69</v>
      </c>
      <c r="J17" s="19">
        <v>962743.35</v>
      </c>
      <c r="K17" s="20">
        <f t="shared" si="0"/>
        <v>8758743.09</v>
      </c>
      <c r="L17" s="19">
        <v>121224707.51</v>
      </c>
      <c r="M17" s="19">
        <v>246372.51</v>
      </c>
      <c r="N17" s="19">
        <v>891469.72</v>
      </c>
      <c r="O17" s="21">
        <f t="shared" si="1"/>
        <v>122362549.74000001</v>
      </c>
      <c r="P17" s="64"/>
      <c r="Q17" s="19">
        <v>26869247.86</v>
      </c>
      <c r="R17" s="19">
        <v>0</v>
      </c>
      <c r="S17" s="22">
        <f t="shared" si="2"/>
        <v>149231797.60000002</v>
      </c>
      <c r="T17" s="23">
        <f t="shared" si="3"/>
        <v>157990540.69000003</v>
      </c>
    </row>
    <row r="18" spans="1:20" ht="12.75">
      <c r="A18" s="24" t="s">
        <v>15</v>
      </c>
      <c r="B18" s="17" t="s">
        <v>1</v>
      </c>
      <c r="C18" s="25" t="s">
        <v>278</v>
      </c>
      <c r="D18" s="19">
        <v>10466452.08</v>
      </c>
      <c r="E18" s="19">
        <v>14332414.35</v>
      </c>
      <c r="F18" s="19">
        <v>176165.63</v>
      </c>
      <c r="G18" s="19">
        <v>4150.54</v>
      </c>
      <c r="H18" s="19">
        <v>75703.83</v>
      </c>
      <c r="I18" s="19">
        <v>957267.73</v>
      </c>
      <c r="J18" s="19">
        <v>2102069.55</v>
      </c>
      <c r="K18" s="20">
        <f t="shared" si="0"/>
        <v>28114223.71</v>
      </c>
      <c r="L18" s="19">
        <v>165586473.69</v>
      </c>
      <c r="M18" s="19">
        <v>5606432.21</v>
      </c>
      <c r="N18" s="19">
        <v>289697.4</v>
      </c>
      <c r="O18" s="21">
        <f t="shared" si="1"/>
        <v>171482603.3</v>
      </c>
      <c r="P18" s="19">
        <v>0</v>
      </c>
      <c r="Q18" s="19"/>
      <c r="R18" s="19">
        <v>0</v>
      </c>
      <c r="S18" s="22">
        <f t="shared" si="2"/>
        <v>171482603.3</v>
      </c>
      <c r="T18" s="23">
        <f t="shared" si="3"/>
        <v>199596827.01000002</v>
      </c>
    </row>
    <row r="19" spans="1:20" ht="12.75">
      <c r="A19" s="24" t="s">
        <v>16</v>
      </c>
      <c r="B19" s="17" t="s">
        <v>1</v>
      </c>
      <c r="C19" s="25" t="s">
        <v>279</v>
      </c>
      <c r="D19" s="19">
        <v>6772422.03</v>
      </c>
      <c r="E19" s="19">
        <v>7559910.14</v>
      </c>
      <c r="F19" s="19">
        <v>86831.82</v>
      </c>
      <c r="G19" s="19">
        <v>2196.4</v>
      </c>
      <c r="H19" s="19">
        <v>35248.21</v>
      </c>
      <c r="I19" s="19">
        <v>744266.43</v>
      </c>
      <c r="J19" s="19">
        <v>1418396.77</v>
      </c>
      <c r="K19" s="20">
        <f t="shared" si="0"/>
        <v>16619271.8</v>
      </c>
      <c r="L19" s="19">
        <v>84065197.73</v>
      </c>
      <c r="M19" s="19">
        <v>466229.72</v>
      </c>
      <c r="N19" s="19">
        <v>1709565.44</v>
      </c>
      <c r="O19" s="21">
        <f t="shared" si="1"/>
        <v>86240992.89</v>
      </c>
      <c r="P19" s="65">
        <v>30072052.57</v>
      </c>
      <c r="Q19" s="19"/>
      <c r="R19" s="19">
        <v>0</v>
      </c>
      <c r="S19" s="22">
        <f t="shared" si="2"/>
        <v>116313045.46000001</v>
      </c>
      <c r="T19" s="23">
        <f t="shared" si="3"/>
        <v>132932317.26</v>
      </c>
    </row>
    <row r="20" spans="1:20" ht="12.75">
      <c r="A20" s="24" t="s">
        <v>17</v>
      </c>
      <c r="B20" s="17" t="s">
        <v>1</v>
      </c>
      <c r="C20" s="25" t="s">
        <v>282</v>
      </c>
      <c r="D20" s="19">
        <v>4147554.89</v>
      </c>
      <c r="E20" s="19">
        <v>5619543.14</v>
      </c>
      <c r="F20" s="19">
        <v>66780.84</v>
      </c>
      <c r="G20" s="19">
        <v>1329.1</v>
      </c>
      <c r="H20" s="19">
        <v>27715.76</v>
      </c>
      <c r="I20" s="19">
        <v>587110.97</v>
      </c>
      <c r="J20" s="19">
        <v>1372431.32</v>
      </c>
      <c r="K20" s="20">
        <f t="shared" si="0"/>
        <v>11822466.02</v>
      </c>
      <c r="L20" s="19">
        <v>111859145.25</v>
      </c>
      <c r="M20" s="19">
        <v>1623685.95</v>
      </c>
      <c r="N20" s="19">
        <v>254606.14</v>
      </c>
      <c r="O20" s="21">
        <f t="shared" si="1"/>
        <v>113737437.34</v>
      </c>
      <c r="P20" s="64"/>
      <c r="Q20" s="19">
        <v>33362148.62</v>
      </c>
      <c r="R20" s="19">
        <v>0</v>
      </c>
      <c r="S20" s="22">
        <f t="shared" si="2"/>
        <v>147099585.96</v>
      </c>
      <c r="T20" s="23">
        <f t="shared" si="3"/>
        <v>158922051.98000002</v>
      </c>
    </row>
    <row r="21" spans="1:20" ht="12.75">
      <c r="A21" s="24" t="s">
        <v>18</v>
      </c>
      <c r="B21" s="17" t="s">
        <v>1</v>
      </c>
      <c r="C21" s="25" t="s">
        <v>283</v>
      </c>
      <c r="D21" s="19">
        <v>6318820.11</v>
      </c>
      <c r="E21" s="19">
        <v>8935488.95</v>
      </c>
      <c r="F21" s="19">
        <v>109829.79</v>
      </c>
      <c r="G21" s="19">
        <v>2587.64</v>
      </c>
      <c r="H21" s="19">
        <v>47197.27</v>
      </c>
      <c r="I21" s="19">
        <v>748569.88</v>
      </c>
      <c r="J21" s="19">
        <v>1603648.85</v>
      </c>
      <c r="K21" s="20">
        <f t="shared" si="0"/>
        <v>17766142.49</v>
      </c>
      <c r="L21" s="19">
        <v>135181582.08</v>
      </c>
      <c r="M21" s="19">
        <v>3563812.49</v>
      </c>
      <c r="N21" s="19">
        <v>185076.21</v>
      </c>
      <c r="O21" s="21">
        <f t="shared" si="1"/>
        <v>138930470.78</v>
      </c>
      <c r="P21" s="19">
        <v>0</v>
      </c>
      <c r="Q21" s="19"/>
      <c r="R21" s="19">
        <v>0</v>
      </c>
      <c r="S21" s="22">
        <f t="shared" si="2"/>
        <v>138930470.78</v>
      </c>
      <c r="T21" s="23">
        <f t="shared" si="3"/>
        <v>156696613.27</v>
      </c>
    </row>
    <row r="22" spans="1:20" ht="12.75">
      <c r="A22" s="24" t="s">
        <v>19</v>
      </c>
      <c r="B22" s="17" t="s">
        <v>1</v>
      </c>
      <c r="C22" s="25" t="s">
        <v>284</v>
      </c>
      <c r="D22" s="19">
        <v>15257745.61</v>
      </c>
      <c r="E22" s="19">
        <v>13919792.14</v>
      </c>
      <c r="F22" s="19">
        <v>182261.51</v>
      </c>
      <c r="G22" s="19">
        <v>6002.32</v>
      </c>
      <c r="H22" s="19">
        <v>71415.18</v>
      </c>
      <c r="I22" s="19">
        <v>1246407.51</v>
      </c>
      <c r="J22" s="19">
        <v>2548581.12</v>
      </c>
      <c r="K22" s="20">
        <f t="shared" si="0"/>
        <v>33232205.39</v>
      </c>
      <c r="L22" s="19">
        <v>178034333.31</v>
      </c>
      <c r="M22" s="19">
        <v>4854641.09</v>
      </c>
      <c r="N22" s="19">
        <v>256574.56</v>
      </c>
      <c r="O22" s="21">
        <f t="shared" si="1"/>
        <v>183145548.96</v>
      </c>
      <c r="P22" s="30"/>
      <c r="Q22" s="19">
        <v>36019759.51</v>
      </c>
      <c r="R22" s="19">
        <v>0</v>
      </c>
      <c r="S22" s="22">
        <f t="shared" si="2"/>
        <v>219165308.47</v>
      </c>
      <c r="T22" s="23">
        <f t="shared" si="3"/>
        <v>252397513.86</v>
      </c>
    </row>
    <row r="23" spans="1:20" ht="12.75">
      <c r="A23" s="24" t="s">
        <v>20</v>
      </c>
      <c r="B23" s="17" t="s">
        <v>1</v>
      </c>
      <c r="C23" s="25" t="s">
        <v>285</v>
      </c>
      <c r="D23" s="19">
        <v>1477582.91</v>
      </c>
      <c r="E23" s="19">
        <v>2230472.33</v>
      </c>
      <c r="F23" s="19">
        <v>26506.21</v>
      </c>
      <c r="G23" s="19">
        <v>527.54</v>
      </c>
      <c r="H23" s="19">
        <v>11000.76</v>
      </c>
      <c r="I23" s="19">
        <v>264659.71</v>
      </c>
      <c r="J23" s="19">
        <v>877992.69</v>
      </c>
      <c r="K23" s="20">
        <f t="shared" si="0"/>
        <v>4888742.15</v>
      </c>
      <c r="L23" s="19">
        <v>67970528.39</v>
      </c>
      <c r="M23" s="19">
        <v>608796.76</v>
      </c>
      <c r="N23" s="19">
        <v>127683.69</v>
      </c>
      <c r="O23" s="21">
        <f t="shared" si="1"/>
        <v>68707008.84</v>
      </c>
      <c r="P23" s="19">
        <v>236881.76</v>
      </c>
      <c r="Q23" s="19"/>
      <c r="R23" s="19">
        <v>0</v>
      </c>
      <c r="S23" s="22">
        <f t="shared" si="2"/>
        <v>68943890.60000001</v>
      </c>
      <c r="T23" s="23">
        <f t="shared" si="3"/>
        <v>73832632.75000001</v>
      </c>
    </row>
    <row r="24" spans="1:20" ht="12.75">
      <c r="A24" s="24" t="s">
        <v>21</v>
      </c>
      <c r="B24" s="17" t="s">
        <v>1</v>
      </c>
      <c r="C24" s="25" t="s">
        <v>288</v>
      </c>
      <c r="D24" s="19">
        <v>10516793.34</v>
      </c>
      <c r="E24" s="19">
        <v>11442448.85</v>
      </c>
      <c r="F24" s="19">
        <v>132965.06</v>
      </c>
      <c r="G24" s="19">
        <v>3792.37</v>
      </c>
      <c r="H24" s="19">
        <v>49060.19</v>
      </c>
      <c r="I24" s="19">
        <v>2584306.6</v>
      </c>
      <c r="J24" s="19">
        <v>4416718.96</v>
      </c>
      <c r="K24" s="20">
        <f t="shared" si="0"/>
        <v>29146085.37</v>
      </c>
      <c r="L24" s="19">
        <v>90642631.61</v>
      </c>
      <c r="M24" s="19">
        <v>2399813.58</v>
      </c>
      <c r="N24" s="19">
        <v>326748.05</v>
      </c>
      <c r="O24" s="21">
        <f t="shared" si="1"/>
        <v>93369193.24</v>
      </c>
      <c r="P24" s="19">
        <v>15158158.9</v>
      </c>
      <c r="Q24" s="19"/>
      <c r="R24" s="19">
        <v>0</v>
      </c>
      <c r="S24" s="22">
        <f t="shared" si="2"/>
        <v>108527352.14</v>
      </c>
      <c r="T24" s="23">
        <f t="shared" si="3"/>
        <v>137673437.51</v>
      </c>
    </row>
    <row r="25" spans="1:20" ht="12.75">
      <c r="A25" s="24" t="s">
        <v>22</v>
      </c>
      <c r="B25" s="17" t="s">
        <v>1</v>
      </c>
      <c r="C25" s="26" t="s">
        <v>291</v>
      </c>
      <c r="D25" s="19">
        <v>8154759.54</v>
      </c>
      <c r="E25" s="19">
        <v>10598251.9</v>
      </c>
      <c r="F25" s="19">
        <v>130267.5</v>
      </c>
      <c r="G25" s="19">
        <v>3069.16</v>
      </c>
      <c r="H25" s="19">
        <v>55979.98</v>
      </c>
      <c r="I25" s="19">
        <v>1099071.58</v>
      </c>
      <c r="J25" s="19">
        <v>2051599.14</v>
      </c>
      <c r="K25" s="20">
        <f t="shared" si="0"/>
        <v>22092998.8</v>
      </c>
      <c r="L25" s="19">
        <v>143085354.36</v>
      </c>
      <c r="M25" s="19">
        <v>744993.04</v>
      </c>
      <c r="N25" s="19">
        <v>2967919.89</v>
      </c>
      <c r="O25" s="21">
        <f t="shared" si="1"/>
        <v>146798267.29000002</v>
      </c>
      <c r="P25" s="19">
        <v>0</v>
      </c>
      <c r="Q25" s="19"/>
      <c r="R25" s="19">
        <v>0</v>
      </c>
      <c r="S25" s="22">
        <f t="shared" si="2"/>
        <v>146798267.29000002</v>
      </c>
      <c r="T25" s="23">
        <f t="shared" si="3"/>
        <v>168891266.09000003</v>
      </c>
    </row>
    <row r="26" spans="1:20" ht="12.75">
      <c r="A26" s="24" t="s">
        <v>23</v>
      </c>
      <c r="B26" s="17" t="s">
        <v>1</v>
      </c>
      <c r="C26" s="25" t="s">
        <v>292</v>
      </c>
      <c r="D26" s="19">
        <v>3028732.87</v>
      </c>
      <c r="E26" s="19">
        <v>3029862.95</v>
      </c>
      <c r="F26" s="19">
        <v>36005.92</v>
      </c>
      <c r="G26" s="19">
        <v>716.61</v>
      </c>
      <c r="H26" s="19">
        <v>14943.38</v>
      </c>
      <c r="I26" s="19">
        <v>296354.03</v>
      </c>
      <c r="J26" s="19">
        <v>809323.05</v>
      </c>
      <c r="K26" s="20">
        <f t="shared" si="0"/>
        <v>7215938.8100000005</v>
      </c>
      <c r="L26" s="19">
        <v>55125839.39</v>
      </c>
      <c r="M26" s="19">
        <v>441533.14</v>
      </c>
      <c r="N26" s="19">
        <v>394778.46</v>
      </c>
      <c r="O26" s="21">
        <f t="shared" si="1"/>
        <v>55962150.99</v>
      </c>
      <c r="P26" s="19">
        <v>2734567.14</v>
      </c>
      <c r="Q26" s="19"/>
      <c r="R26" s="19">
        <v>0</v>
      </c>
      <c r="S26" s="22">
        <f t="shared" si="2"/>
        <v>58696718.13</v>
      </c>
      <c r="T26" s="23">
        <f t="shared" si="3"/>
        <v>65912656.940000005</v>
      </c>
    </row>
    <row r="27" spans="1:20" ht="12.75">
      <c r="A27" s="24" t="s">
        <v>293</v>
      </c>
      <c r="B27" s="17" t="s">
        <v>1</v>
      </c>
      <c r="C27" s="25" t="s">
        <v>294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f t="shared" si="0"/>
        <v>0</v>
      </c>
      <c r="L27" s="19">
        <v>0</v>
      </c>
      <c r="M27" s="19">
        <v>0</v>
      </c>
      <c r="N27" s="19">
        <v>0</v>
      </c>
      <c r="O27" s="21">
        <f t="shared" si="1"/>
        <v>0</v>
      </c>
      <c r="P27" s="19">
        <v>0</v>
      </c>
      <c r="Q27" s="19"/>
      <c r="R27" s="19">
        <v>109608.07</v>
      </c>
      <c r="S27" s="22">
        <f t="shared" si="2"/>
        <v>109608.07</v>
      </c>
      <c r="T27" s="23">
        <f t="shared" si="3"/>
        <v>109608.07</v>
      </c>
    </row>
    <row r="28" spans="1:20" ht="12.75">
      <c r="A28" s="24" t="s">
        <v>24</v>
      </c>
      <c r="B28" s="17" t="s">
        <v>1</v>
      </c>
      <c r="C28" s="25" t="s">
        <v>296</v>
      </c>
      <c r="D28" s="19">
        <v>4007008.6</v>
      </c>
      <c r="E28" s="19">
        <v>6048737.6</v>
      </c>
      <c r="F28" s="19">
        <v>74347.54</v>
      </c>
      <c r="G28" s="19">
        <v>1751.66</v>
      </c>
      <c r="H28" s="19">
        <v>31949.44</v>
      </c>
      <c r="I28" s="19">
        <v>642119.23</v>
      </c>
      <c r="J28" s="19">
        <v>1509852.2</v>
      </c>
      <c r="K28" s="20">
        <f t="shared" si="0"/>
        <v>12315766.27</v>
      </c>
      <c r="L28" s="19">
        <v>93616260.2</v>
      </c>
      <c r="M28" s="19">
        <v>691217.33</v>
      </c>
      <c r="N28" s="19">
        <v>749375.62</v>
      </c>
      <c r="O28" s="21">
        <f t="shared" si="1"/>
        <v>95056853.15</v>
      </c>
      <c r="P28" s="65">
        <v>0</v>
      </c>
      <c r="Q28" s="19"/>
      <c r="R28" s="19">
        <v>0</v>
      </c>
      <c r="S28" s="22">
        <f t="shared" si="2"/>
        <v>95056853.15</v>
      </c>
      <c r="T28" s="23">
        <f t="shared" si="3"/>
        <v>107372619.42</v>
      </c>
    </row>
    <row r="29" spans="1:20" ht="12.75">
      <c r="A29" s="24" t="s">
        <v>25</v>
      </c>
      <c r="B29" s="17" t="s">
        <v>1</v>
      </c>
      <c r="C29" s="25" t="s">
        <v>297</v>
      </c>
      <c r="D29" s="19">
        <v>2661260.16</v>
      </c>
      <c r="E29" s="19">
        <v>3074993.2</v>
      </c>
      <c r="F29" s="19">
        <v>37340.82</v>
      </c>
      <c r="G29" s="19">
        <v>855.25</v>
      </c>
      <c r="H29" s="19">
        <v>14429.32</v>
      </c>
      <c r="I29" s="19">
        <v>341901.8</v>
      </c>
      <c r="J29" s="19">
        <v>907839.15</v>
      </c>
      <c r="K29" s="20">
        <f t="shared" si="0"/>
        <v>7038619.7</v>
      </c>
      <c r="L29" s="19">
        <v>65659515.76</v>
      </c>
      <c r="M29" s="19">
        <v>1022346.4</v>
      </c>
      <c r="N29" s="19">
        <v>1333987.04</v>
      </c>
      <c r="O29" s="21">
        <f t="shared" si="1"/>
        <v>68015849.2</v>
      </c>
      <c r="P29" s="19">
        <v>0</v>
      </c>
      <c r="Q29" s="19"/>
      <c r="R29" s="19">
        <v>0</v>
      </c>
      <c r="S29" s="22">
        <f t="shared" si="2"/>
        <v>68015849.2</v>
      </c>
      <c r="T29" s="23">
        <f t="shared" si="3"/>
        <v>75054468.9</v>
      </c>
    </row>
    <row r="30" spans="1:20" ht="12.75">
      <c r="A30" s="24" t="s">
        <v>26</v>
      </c>
      <c r="B30" s="17" t="s">
        <v>1</v>
      </c>
      <c r="C30" s="25" t="s">
        <v>299</v>
      </c>
      <c r="D30" s="19">
        <v>4469371.14</v>
      </c>
      <c r="E30" s="19">
        <v>7214635.25</v>
      </c>
      <c r="F30" s="19">
        <v>88678.07</v>
      </c>
      <c r="G30" s="19">
        <v>2089.29</v>
      </c>
      <c r="H30" s="19">
        <v>38107.71</v>
      </c>
      <c r="I30" s="19">
        <v>703355.15</v>
      </c>
      <c r="J30" s="19">
        <v>1504059.43</v>
      </c>
      <c r="K30" s="20">
        <f t="shared" si="0"/>
        <v>14020296.04</v>
      </c>
      <c r="L30" s="19">
        <v>123067536.89</v>
      </c>
      <c r="M30" s="19">
        <v>2563913.29</v>
      </c>
      <c r="N30" s="19">
        <v>134752.28</v>
      </c>
      <c r="O30" s="21">
        <f t="shared" si="1"/>
        <v>125766202.46</v>
      </c>
      <c r="P30" s="19">
        <v>0</v>
      </c>
      <c r="Q30" s="19"/>
      <c r="R30" s="19">
        <v>0</v>
      </c>
      <c r="S30" s="22">
        <f t="shared" si="2"/>
        <v>125766202.46</v>
      </c>
      <c r="T30" s="23">
        <f t="shared" si="3"/>
        <v>139786498.5</v>
      </c>
    </row>
    <row r="31" spans="1:20" ht="12.75">
      <c r="A31" s="24" t="s">
        <v>27</v>
      </c>
      <c r="B31" s="17" t="s">
        <v>1</v>
      </c>
      <c r="C31" s="26" t="s">
        <v>301</v>
      </c>
      <c r="D31" s="19">
        <v>4999768.79</v>
      </c>
      <c r="E31" s="19">
        <v>6063894.79</v>
      </c>
      <c r="F31" s="19">
        <v>80566.96</v>
      </c>
      <c r="G31" s="19">
        <v>1895.37</v>
      </c>
      <c r="H31" s="19">
        <v>30466.71</v>
      </c>
      <c r="I31" s="19">
        <v>550415.63</v>
      </c>
      <c r="J31" s="19">
        <v>1406914.66</v>
      </c>
      <c r="K31" s="20">
        <f t="shared" si="0"/>
        <v>13133922.91</v>
      </c>
      <c r="L31" s="19">
        <v>107655294.63</v>
      </c>
      <c r="M31" s="19">
        <v>3872875.18</v>
      </c>
      <c r="N31" s="19">
        <v>196282.29</v>
      </c>
      <c r="O31" s="21">
        <f t="shared" si="1"/>
        <v>111724452.1</v>
      </c>
      <c r="P31" s="64"/>
      <c r="Q31" s="19">
        <v>35248098.01</v>
      </c>
      <c r="R31" s="19">
        <v>0</v>
      </c>
      <c r="S31" s="22">
        <f t="shared" si="2"/>
        <v>146972550.10999998</v>
      </c>
      <c r="T31" s="23">
        <f t="shared" si="3"/>
        <v>160106473.01999998</v>
      </c>
    </row>
    <row r="32" spans="1:20" ht="12.75">
      <c r="A32" s="24" t="s">
        <v>28</v>
      </c>
      <c r="B32" s="17" t="s">
        <v>1</v>
      </c>
      <c r="C32" s="25" t="s">
        <v>302</v>
      </c>
      <c r="D32" s="19">
        <v>5379818.71</v>
      </c>
      <c r="E32" s="19">
        <v>6396617.45</v>
      </c>
      <c r="F32" s="19">
        <v>74330.82</v>
      </c>
      <c r="G32" s="19">
        <v>2120.03</v>
      </c>
      <c r="H32" s="19">
        <v>27425.88</v>
      </c>
      <c r="I32" s="19">
        <v>743513.35</v>
      </c>
      <c r="J32" s="19">
        <v>1437609.54</v>
      </c>
      <c r="K32" s="20">
        <f t="shared" si="0"/>
        <v>14061435.780000001</v>
      </c>
      <c r="L32" s="19">
        <v>81195416.84</v>
      </c>
      <c r="M32" s="19">
        <v>1782656.56</v>
      </c>
      <c r="N32" s="19">
        <v>94540.8</v>
      </c>
      <c r="O32" s="21">
        <f t="shared" si="1"/>
        <v>83072614.2</v>
      </c>
      <c r="P32" s="65">
        <v>22402063.82</v>
      </c>
      <c r="Q32" s="19"/>
      <c r="R32" s="19">
        <v>0</v>
      </c>
      <c r="S32" s="22">
        <f t="shared" si="2"/>
        <v>105474678.02000001</v>
      </c>
      <c r="T32" s="23">
        <f t="shared" si="3"/>
        <v>119536113.80000001</v>
      </c>
    </row>
    <row r="33" spans="1:20" ht="12.75">
      <c r="A33" s="24" t="s">
        <v>29</v>
      </c>
      <c r="B33" s="17" t="s">
        <v>1</v>
      </c>
      <c r="C33" s="27" t="s">
        <v>303</v>
      </c>
      <c r="D33" s="19">
        <v>3032303.66</v>
      </c>
      <c r="E33" s="19">
        <v>4051330.62</v>
      </c>
      <c r="F33" s="19">
        <v>53046.89</v>
      </c>
      <c r="G33" s="19">
        <v>1746.96</v>
      </c>
      <c r="H33" s="19">
        <v>20785.26</v>
      </c>
      <c r="I33" s="19">
        <v>363088.02</v>
      </c>
      <c r="J33" s="19">
        <v>1008742.01</v>
      </c>
      <c r="K33" s="20">
        <f t="shared" si="0"/>
        <v>8531043.42</v>
      </c>
      <c r="L33" s="19">
        <v>80696662.8</v>
      </c>
      <c r="M33" s="19">
        <v>1970330.73</v>
      </c>
      <c r="N33" s="19">
        <v>104199.76</v>
      </c>
      <c r="O33" s="21">
        <f t="shared" si="1"/>
        <v>82771193.28999999</v>
      </c>
      <c r="P33" s="64"/>
      <c r="Q33" s="19">
        <v>9647317.42</v>
      </c>
      <c r="R33" s="19">
        <v>0</v>
      </c>
      <c r="S33" s="22">
        <f t="shared" si="2"/>
        <v>92418510.71</v>
      </c>
      <c r="T33" s="23">
        <f t="shared" si="3"/>
        <v>100949554.13</v>
      </c>
    </row>
    <row r="34" spans="1:20" ht="12.75">
      <c r="A34" s="24" t="s">
        <v>30</v>
      </c>
      <c r="B34" s="17" t="s">
        <v>1</v>
      </c>
      <c r="C34" s="25" t="s">
        <v>304</v>
      </c>
      <c r="D34" s="19">
        <v>15678450.86</v>
      </c>
      <c r="E34" s="19">
        <v>19505259.13</v>
      </c>
      <c r="F34" s="19">
        <v>239747.21</v>
      </c>
      <c r="G34" s="19">
        <v>5648.55</v>
      </c>
      <c r="H34" s="19">
        <v>103026.81</v>
      </c>
      <c r="I34" s="19">
        <v>2049523.6</v>
      </c>
      <c r="J34" s="19">
        <v>3132120.69</v>
      </c>
      <c r="K34" s="20">
        <f t="shared" si="0"/>
        <v>40713776.849999994</v>
      </c>
      <c r="L34" s="19">
        <v>181879202.86</v>
      </c>
      <c r="M34" s="19">
        <v>4267245.65</v>
      </c>
      <c r="N34" s="19">
        <v>2404796.04</v>
      </c>
      <c r="O34" s="21">
        <f t="shared" si="1"/>
        <v>188551244.55</v>
      </c>
      <c r="P34" s="65">
        <v>0</v>
      </c>
      <c r="Q34" s="19"/>
      <c r="R34" s="19">
        <v>0</v>
      </c>
      <c r="S34" s="22">
        <f t="shared" si="2"/>
        <v>188551244.55</v>
      </c>
      <c r="T34" s="23">
        <f t="shared" si="3"/>
        <v>229265021.4</v>
      </c>
    </row>
    <row r="35" spans="1:20" ht="12.75">
      <c r="A35" s="24" t="s">
        <v>31</v>
      </c>
      <c r="B35" s="17" t="s">
        <v>1</v>
      </c>
      <c r="C35" s="25" t="s">
        <v>309</v>
      </c>
      <c r="D35" s="19">
        <v>13734998.46</v>
      </c>
      <c r="E35" s="19">
        <v>16968743.11</v>
      </c>
      <c r="F35" s="19">
        <v>199187.06</v>
      </c>
      <c r="G35" s="19">
        <v>4918.31</v>
      </c>
      <c r="H35" s="19">
        <v>93999.48</v>
      </c>
      <c r="I35" s="19">
        <v>1808517.37</v>
      </c>
      <c r="J35" s="19">
        <v>4029801.6</v>
      </c>
      <c r="K35" s="20">
        <f t="shared" si="0"/>
        <v>36840165.39</v>
      </c>
      <c r="L35" s="19">
        <v>178683592.92</v>
      </c>
      <c r="M35" s="19">
        <v>2897740.16</v>
      </c>
      <c r="N35" s="19">
        <v>228786.63</v>
      </c>
      <c r="O35" s="21">
        <f t="shared" si="1"/>
        <v>181810119.70999998</v>
      </c>
      <c r="P35" s="65">
        <v>50578240.72</v>
      </c>
      <c r="Q35" s="19"/>
      <c r="R35" s="19">
        <v>0</v>
      </c>
      <c r="S35" s="22">
        <f t="shared" si="2"/>
        <v>232388360.42999998</v>
      </c>
      <c r="T35" s="23">
        <f t="shared" si="3"/>
        <v>269228525.82</v>
      </c>
    </row>
    <row r="36" spans="1:20" ht="12.75">
      <c r="A36" s="24" t="s">
        <v>310</v>
      </c>
      <c r="B36" s="17" t="s">
        <v>1</v>
      </c>
      <c r="C36" s="25" t="s">
        <v>311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f t="shared" si="0"/>
        <v>0</v>
      </c>
      <c r="L36" s="19">
        <v>0</v>
      </c>
      <c r="M36" s="19">
        <v>0</v>
      </c>
      <c r="N36" s="19">
        <v>0</v>
      </c>
      <c r="O36" s="21">
        <f t="shared" si="1"/>
        <v>0</v>
      </c>
      <c r="P36" s="19">
        <v>0</v>
      </c>
      <c r="Q36" s="28"/>
      <c r="R36" s="19">
        <v>113536.38</v>
      </c>
      <c r="S36" s="22">
        <f t="shared" si="2"/>
        <v>113536.38</v>
      </c>
      <c r="T36" s="23">
        <f t="shared" si="3"/>
        <v>113536.38</v>
      </c>
    </row>
    <row r="37" spans="1:20" ht="12.75">
      <c r="A37" s="24" t="s">
        <v>32</v>
      </c>
      <c r="B37" s="17" t="s">
        <v>1</v>
      </c>
      <c r="C37" s="25" t="s">
        <v>312</v>
      </c>
      <c r="D37" s="19">
        <v>2758604.34</v>
      </c>
      <c r="E37" s="19">
        <v>3792975.39</v>
      </c>
      <c r="F37" s="19">
        <v>49664.06</v>
      </c>
      <c r="G37" s="19">
        <v>1635.56</v>
      </c>
      <c r="H37" s="19">
        <v>19459.78</v>
      </c>
      <c r="I37" s="19">
        <v>344333.55</v>
      </c>
      <c r="J37" s="19">
        <v>825965.9</v>
      </c>
      <c r="K37" s="20">
        <f aca="true" t="shared" si="4" ref="K37:K61">+J37+I37+H37+G37+F37+E37+D37</f>
        <v>7792638.58</v>
      </c>
      <c r="L37" s="19">
        <v>76103267.36</v>
      </c>
      <c r="M37" s="19">
        <v>1745913.81</v>
      </c>
      <c r="N37" s="19">
        <v>289561.11</v>
      </c>
      <c r="O37" s="21">
        <f aca="true" t="shared" si="5" ref="O37:O61">+N37+M37+L37</f>
        <v>78138742.28</v>
      </c>
      <c r="P37" s="64"/>
      <c r="Q37" s="28">
        <v>27214603.97</v>
      </c>
      <c r="R37" s="19">
        <v>0</v>
      </c>
      <c r="S37" s="22">
        <f aca="true" t="shared" si="6" ref="S37:S61">+O37+P37+Q37+R37</f>
        <v>105353346.25</v>
      </c>
      <c r="T37" s="23">
        <f t="shared" si="3"/>
        <v>113145984.83</v>
      </c>
    </row>
    <row r="38" spans="1:20" ht="12.75">
      <c r="A38" s="24" t="s">
        <v>33</v>
      </c>
      <c r="B38" s="17" t="s">
        <v>1</v>
      </c>
      <c r="C38" s="25" t="s">
        <v>272</v>
      </c>
      <c r="D38" s="19">
        <v>13544963.9</v>
      </c>
      <c r="E38" s="19">
        <v>13391032.83</v>
      </c>
      <c r="F38" s="19">
        <v>181628.88</v>
      </c>
      <c r="G38" s="19">
        <v>5858.19</v>
      </c>
      <c r="H38" s="19">
        <v>65710.03</v>
      </c>
      <c r="I38" s="19">
        <v>1228411.62</v>
      </c>
      <c r="J38" s="19">
        <v>2050278.11</v>
      </c>
      <c r="K38" s="20">
        <f t="shared" si="4"/>
        <v>30467883.560000002</v>
      </c>
      <c r="L38" s="19">
        <v>162303340.74</v>
      </c>
      <c r="M38" s="19">
        <v>5442299.32</v>
      </c>
      <c r="N38" s="19">
        <v>282347.01</v>
      </c>
      <c r="O38" s="21">
        <f t="shared" si="5"/>
        <v>168027987.07000002</v>
      </c>
      <c r="P38" s="65">
        <v>67508331.89</v>
      </c>
      <c r="Q38" s="19"/>
      <c r="R38" s="19">
        <v>0</v>
      </c>
      <c r="S38" s="22">
        <f t="shared" si="6"/>
        <v>235536318.96000004</v>
      </c>
      <c r="T38" s="23">
        <f t="shared" si="3"/>
        <v>266004202.52000004</v>
      </c>
    </row>
    <row r="39" spans="1:20" ht="12.75">
      <c r="A39" s="24" t="s">
        <v>34</v>
      </c>
      <c r="B39" s="17" t="s">
        <v>1</v>
      </c>
      <c r="C39" s="25" t="s">
        <v>313</v>
      </c>
      <c r="D39" s="19">
        <v>1826471.36</v>
      </c>
      <c r="E39" s="19">
        <v>2136135.28</v>
      </c>
      <c r="F39" s="19">
        <v>28381.42</v>
      </c>
      <c r="G39" s="19">
        <v>667.68</v>
      </c>
      <c r="H39" s="19">
        <v>10732.54</v>
      </c>
      <c r="I39" s="19">
        <v>197202.15</v>
      </c>
      <c r="J39" s="19">
        <v>542801.29</v>
      </c>
      <c r="K39" s="20">
        <f t="shared" si="4"/>
        <v>4742391.72</v>
      </c>
      <c r="L39" s="19">
        <v>44959476.94</v>
      </c>
      <c r="M39" s="19">
        <v>683650.88</v>
      </c>
      <c r="N39" s="19">
        <v>670100.86</v>
      </c>
      <c r="O39" s="21">
        <f t="shared" si="5"/>
        <v>46313228.68</v>
      </c>
      <c r="P39" s="64"/>
      <c r="Q39" s="28">
        <v>21643579.24</v>
      </c>
      <c r="R39" s="19">
        <v>0</v>
      </c>
      <c r="S39" s="22">
        <f t="shared" si="6"/>
        <v>67956807.92</v>
      </c>
      <c r="T39" s="23">
        <f t="shared" si="3"/>
        <v>72699199.64</v>
      </c>
    </row>
    <row r="40" spans="1:20" ht="12.75">
      <c r="A40" s="24" t="s">
        <v>35</v>
      </c>
      <c r="B40" s="17" t="s">
        <v>8</v>
      </c>
      <c r="C40" s="25" t="s">
        <v>287</v>
      </c>
      <c r="D40" s="19">
        <v>943957.13</v>
      </c>
      <c r="E40" s="19">
        <v>0</v>
      </c>
      <c r="F40" s="19">
        <v>13921.09</v>
      </c>
      <c r="G40" s="19">
        <v>331.85</v>
      </c>
      <c r="H40" s="19">
        <v>6533.87</v>
      </c>
      <c r="I40" s="19">
        <v>0</v>
      </c>
      <c r="J40" s="19">
        <v>0</v>
      </c>
      <c r="K40" s="20">
        <f t="shared" si="4"/>
        <v>964743.9400000001</v>
      </c>
      <c r="L40" s="19">
        <v>21398194.2</v>
      </c>
      <c r="M40" s="19">
        <v>0</v>
      </c>
      <c r="N40" s="19">
        <v>86011.48</v>
      </c>
      <c r="O40" s="21">
        <f t="shared" si="5"/>
        <v>21484205.68</v>
      </c>
      <c r="P40" s="19">
        <v>0</v>
      </c>
      <c r="Q40" s="19"/>
      <c r="R40" s="19">
        <v>0</v>
      </c>
      <c r="S40" s="22">
        <f t="shared" si="6"/>
        <v>21484205.68</v>
      </c>
      <c r="T40" s="23">
        <f t="shared" si="3"/>
        <v>22448949.62</v>
      </c>
    </row>
    <row r="41" spans="1:20" ht="12.75">
      <c r="A41" s="24" t="s">
        <v>35</v>
      </c>
      <c r="B41" s="17" t="s">
        <v>9</v>
      </c>
      <c r="C41" s="25" t="s">
        <v>290</v>
      </c>
      <c r="D41" s="19">
        <v>9276663.37</v>
      </c>
      <c r="E41" s="19">
        <v>0</v>
      </c>
      <c r="F41" s="19">
        <v>99198.99</v>
      </c>
      <c r="G41" s="19">
        <v>2364.73</v>
      </c>
      <c r="H41" s="19">
        <v>46559.11</v>
      </c>
      <c r="I41" s="19">
        <v>0</v>
      </c>
      <c r="J41" s="19">
        <v>0</v>
      </c>
      <c r="K41" s="20">
        <f t="shared" si="4"/>
        <v>9424786.2</v>
      </c>
      <c r="L41" s="19">
        <v>114669961.73</v>
      </c>
      <c r="M41" s="19">
        <v>589025.68</v>
      </c>
      <c r="N41" s="19">
        <v>45095.96</v>
      </c>
      <c r="O41" s="21">
        <f t="shared" si="5"/>
        <v>115304083.37</v>
      </c>
      <c r="P41" s="67">
        <v>10109561.709911</v>
      </c>
      <c r="Q41" s="67">
        <v>56113166.640089</v>
      </c>
      <c r="R41" s="19">
        <v>0</v>
      </c>
      <c r="S41" s="22">
        <f t="shared" si="6"/>
        <v>181526811.72</v>
      </c>
      <c r="T41" s="23">
        <f t="shared" si="3"/>
        <v>190951597.92</v>
      </c>
    </row>
    <row r="42" spans="1:20" ht="12.75">
      <c r="A42" s="24" t="s">
        <v>35</v>
      </c>
      <c r="B42" s="17" t="s">
        <v>10</v>
      </c>
      <c r="C42" s="27" t="s">
        <v>300</v>
      </c>
      <c r="D42" s="19">
        <v>1387889.74</v>
      </c>
      <c r="E42" s="19">
        <v>0</v>
      </c>
      <c r="F42" s="19">
        <v>18170.53</v>
      </c>
      <c r="G42" s="19">
        <v>433.15</v>
      </c>
      <c r="H42" s="19">
        <v>8528.35</v>
      </c>
      <c r="I42" s="19">
        <v>0</v>
      </c>
      <c r="J42" s="19">
        <v>0</v>
      </c>
      <c r="K42" s="20">
        <f t="shared" si="4"/>
        <v>1415021.77</v>
      </c>
      <c r="L42" s="19">
        <v>25240750.49</v>
      </c>
      <c r="M42" s="19">
        <v>0</v>
      </c>
      <c r="N42" s="19">
        <v>508913.97</v>
      </c>
      <c r="O42" s="21">
        <f t="shared" si="5"/>
        <v>25749664.459999997</v>
      </c>
      <c r="P42" s="19"/>
      <c r="Q42" s="19">
        <v>4766529.2</v>
      </c>
      <c r="R42" s="19">
        <v>0</v>
      </c>
      <c r="S42" s="22">
        <f t="shared" si="6"/>
        <v>30516193.659999996</v>
      </c>
      <c r="T42" s="23">
        <f t="shared" si="3"/>
        <v>31931215.429999996</v>
      </c>
    </row>
    <row r="43" spans="1:20" ht="12.75">
      <c r="A43" s="24" t="s">
        <v>36</v>
      </c>
      <c r="B43" s="17" t="s">
        <v>1</v>
      </c>
      <c r="C43" s="25" t="s">
        <v>315</v>
      </c>
      <c r="D43" s="19">
        <v>10241470</v>
      </c>
      <c r="E43" s="19">
        <v>11734410.09</v>
      </c>
      <c r="F43" s="19">
        <v>153646.79</v>
      </c>
      <c r="G43" s="19">
        <v>5059.96</v>
      </c>
      <c r="H43" s="19">
        <v>60203.13</v>
      </c>
      <c r="I43" s="19">
        <v>978197.92</v>
      </c>
      <c r="J43" s="19">
        <v>2217671.67</v>
      </c>
      <c r="K43" s="20">
        <f t="shared" si="4"/>
        <v>25390659.56</v>
      </c>
      <c r="L43" s="19">
        <v>136303547.4</v>
      </c>
      <c r="M43" s="19">
        <v>2153553.48</v>
      </c>
      <c r="N43" s="19">
        <v>1398338.69</v>
      </c>
      <c r="O43" s="21">
        <f t="shared" si="5"/>
        <v>139855439.57</v>
      </c>
      <c r="P43" s="64"/>
      <c r="Q43" s="28">
        <v>40896743.18</v>
      </c>
      <c r="R43" s="19">
        <v>0</v>
      </c>
      <c r="S43" s="22">
        <f t="shared" si="6"/>
        <v>180752182.75</v>
      </c>
      <c r="T43" s="23">
        <f t="shared" si="3"/>
        <v>206142842.31</v>
      </c>
    </row>
    <row r="44" spans="1:20" ht="12.75">
      <c r="A44" s="24" t="s">
        <v>37</v>
      </c>
      <c r="B44" s="17" t="s">
        <v>1</v>
      </c>
      <c r="C44" s="25" t="s">
        <v>316</v>
      </c>
      <c r="D44" s="19">
        <v>3683178.91</v>
      </c>
      <c r="E44" s="19">
        <v>4394325.49</v>
      </c>
      <c r="F44" s="19">
        <v>58384.5</v>
      </c>
      <c r="G44" s="19">
        <v>1373.52</v>
      </c>
      <c r="H44" s="19">
        <v>22078.32</v>
      </c>
      <c r="I44" s="19">
        <v>364079.12</v>
      </c>
      <c r="J44" s="19">
        <v>1208283.38</v>
      </c>
      <c r="K44" s="20">
        <f t="shared" si="4"/>
        <v>9731703.24</v>
      </c>
      <c r="L44" s="19">
        <v>79434273.36</v>
      </c>
      <c r="M44" s="19">
        <v>1145243.9</v>
      </c>
      <c r="N44" s="19">
        <v>1345818.61</v>
      </c>
      <c r="O44" s="21">
        <f t="shared" si="5"/>
        <v>81925335.87</v>
      </c>
      <c r="P44" s="19">
        <v>10504004.08</v>
      </c>
      <c r="Q44" s="19"/>
      <c r="R44" s="19">
        <v>0</v>
      </c>
      <c r="S44" s="22">
        <f t="shared" si="6"/>
        <v>92429339.95</v>
      </c>
      <c r="T44" s="23">
        <f t="shared" si="3"/>
        <v>102161043.19</v>
      </c>
    </row>
    <row r="45" spans="1:20" ht="12.75">
      <c r="A45" s="24" t="s">
        <v>38</v>
      </c>
      <c r="B45" s="17" t="s">
        <v>8</v>
      </c>
      <c r="C45" s="25" t="s">
        <v>289</v>
      </c>
      <c r="D45" s="19">
        <v>137985.22</v>
      </c>
      <c r="E45" s="19">
        <v>0</v>
      </c>
      <c r="F45" s="19">
        <v>2528.46</v>
      </c>
      <c r="G45" s="19">
        <v>60.27</v>
      </c>
      <c r="H45" s="19">
        <v>1186.74</v>
      </c>
      <c r="I45" s="19">
        <v>0</v>
      </c>
      <c r="J45" s="19">
        <v>0</v>
      </c>
      <c r="K45" s="20">
        <f t="shared" si="4"/>
        <v>141760.69</v>
      </c>
      <c r="L45" s="19">
        <v>10700881.44</v>
      </c>
      <c r="M45" s="19">
        <v>0</v>
      </c>
      <c r="N45" s="19">
        <v>47620.72</v>
      </c>
      <c r="O45" s="21">
        <f t="shared" si="5"/>
        <v>10748502.16</v>
      </c>
      <c r="P45" s="19">
        <v>0</v>
      </c>
      <c r="Q45" s="19"/>
      <c r="R45" s="19">
        <v>0</v>
      </c>
      <c r="S45" s="22">
        <f t="shared" si="6"/>
        <v>10748502.16</v>
      </c>
      <c r="T45" s="23">
        <f t="shared" si="3"/>
        <v>10890262.85</v>
      </c>
    </row>
    <row r="46" spans="1:20" ht="12.75">
      <c r="A46" s="24" t="s">
        <v>38</v>
      </c>
      <c r="B46" s="17" t="s">
        <v>9</v>
      </c>
      <c r="C46" s="25" t="s">
        <v>295</v>
      </c>
      <c r="D46" s="19">
        <v>79260.96</v>
      </c>
      <c r="E46" s="19">
        <v>0</v>
      </c>
      <c r="F46" s="19">
        <v>1314.37</v>
      </c>
      <c r="G46" s="19">
        <v>31.33</v>
      </c>
      <c r="H46" s="19">
        <v>616.9</v>
      </c>
      <c r="I46" s="19">
        <v>0</v>
      </c>
      <c r="J46" s="19">
        <v>0</v>
      </c>
      <c r="K46" s="20">
        <f t="shared" si="4"/>
        <v>81223.56000000001</v>
      </c>
      <c r="L46" s="19">
        <v>8854117.5</v>
      </c>
      <c r="M46" s="19">
        <v>3162.49</v>
      </c>
      <c r="N46" s="19">
        <v>6506.82</v>
      </c>
      <c r="O46" s="21">
        <f t="shared" si="5"/>
        <v>8863786.81</v>
      </c>
      <c r="P46" s="19">
        <v>0</v>
      </c>
      <c r="Q46" s="19"/>
      <c r="R46" s="19">
        <v>0</v>
      </c>
      <c r="S46" s="22">
        <f t="shared" si="6"/>
        <v>8863786.81</v>
      </c>
      <c r="T46" s="23">
        <f t="shared" si="3"/>
        <v>8945010.370000001</v>
      </c>
    </row>
    <row r="47" spans="1:20" ht="12.75">
      <c r="A47" s="24" t="s">
        <v>38</v>
      </c>
      <c r="B47" s="17" t="s">
        <v>10</v>
      </c>
      <c r="C47" s="25" t="s">
        <v>314</v>
      </c>
      <c r="D47" s="19">
        <v>657018.39</v>
      </c>
      <c r="E47" s="19">
        <v>0</v>
      </c>
      <c r="F47" s="19">
        <v>9700.16</v>
      </c>
      <c r="G47" s="19">
        <v>231.23</v>
      </c>
      <c r="H47" s="19">
        <v>4552.78</v>
      </c>
      <c r="I47" s="19">
        <v>0</v>
      </c>
      <c r="J47" s="19">
        <v>0</v>
      </c>
      <c r="K47" s="20">
        <f t="shared" si="4"/>
        <v>671502.56</v>
      </c>
      <c r="L47" s="19">
        <v>22259961.7</v>
      </c>
      <c r="M47" s="19">
        <v>0</v>
      </c>
      <c r="N47" s="19">
        <v>222705.45</v>
      </c>
      <c r="O47" s="21">
        <f t="shared" si="5"/>
        <v>22482667.15</v>
      </c>
      <c r="P47" s="19">
        <v>8558339.65</v>
      </c>
      <c r="Q47" s="28"/>
      <c r="R47" s="19">
        <v>0</v>
      </c>
      <c r="S47" s="22">
        <f t="shared" si="6"/>
        <v>31041006.799999997</v>
      </c>
      <c r="T47" s="23">
        <f t="shared" si="3"/>
        <v>31712509.359999996</v>
      </c>
    </row>
    <row r="48" spans="1:20" ht="12.75">
      <c r="A48" s="24" t="s">
        <v>38</v>
      </c>
      <c r="B48" s="17" t="s">
        <v>11</v>
      </c>
      <c r="C48" s="25" t="s">
        <v>321</v>
      </c>
      <c r="D48" s="19">
        <v>8765282.52</v>
      </c>
      <c r="E48" s="19">
        <v>0</v>
      </c>
      <c r="F48" s="19">
        <v>107959.73</v>
      </c>
      <c r="G48" s="19">
        <v>2573.57</v>
      </c>
      <c r="H48" s="19">
        <v>50670.97</v>
      </c>
      <c r="I48" s="19">
        <v>0</v>
      </c>
      <c r="J48" s="19">
        <v>0</v>
      </c>
      <c r="K48" s="20">
        <f t="shared" si="4"/>
        <v>8926486.79</v>
      </c>
      <c r="L48" s="19">
        <v>120929601.8</v>
      </c>
      <c r="M48" s="19">
        <v>0</v>
      </c>
      <c r="N48" s="19">
        <v>835765.27</v>
      </c>
      <c r="O48" s="21">
        <f t="shared" si="5"/>
        <v>121765367.07</v>
      </c>
      <c r="P48" s="66">
        <v>12711882.3816</v>
      </c>
      <c r="Q48" s="67">
        <v>40254294.2084</v>
      </c>
      <c r="R48" s="19">
        <v>0</v>
      </c>
      <c r="S48" s="22">
        <f t="shared" si="6"/>
        <v>174731543.66</v>
      </c>
      <c r="T48" s="23">
        <f t="shared" si="3"/>
        <v>183658030.45</v>
      </c>
    </row>
    <row r="49" spans="1:20" ht="12.75">
      <c r="A49" s="24" t="s">
        <v>39</v>
      </c>
      <c r="B49" s="17" t="s">
        <v>1</v>
      </c>
      <c r="C49" s="25" t="s">
        <v>317</v>
      </c>
      <c r="D49" s="19">
        <v>1684453.22</v>
      </c>
      <c r="E49" s="19">
        <v>2062837.93</v>
      </c>
      <c r="F49" s="19">
        <v>27407.56</v>
      </c>
      <c r="G49" s="19">
        <v>644.77</v>
      </c>
      <c r="H49" s="19">
        <v>10364.28</v>
      </c>
      <c r="I49" s="19">
        <v>173595.68</v>
      </c>
      <c r="J49" s="19">
        <v>574598.92</v>
      </c>
      <c r="K49" s="20">
        <f t="shared" si="4"/>
        <v>4533902.36</v>
      </c>
      <c r="L49" s="19">
        <v>38071159.17</v>
      </c>
      <c r="M49" s="19">
        <v>883622.93</v>
      </c>
      <c r="N49" s="19">
        <v>286576.42</v>
      </c>
      <c r="O49" s="21">
        <f t="shared" si="5"/>
        <v>39241358.52</v>
      </c>
      <c r="P49" s="19">
        <v>0</v>
      </c>
      <c r="Q49" s="19"/>
      <c r="R49" s="19">
        <v>0</v>
      </c>
      <c r="S49" s="22">
        <f t="shared" si="6"/>
        <v>39241358.52</v>
      </c>
      <c r="T49" s="23">
        <f t="shared" si="3"/>
        <v>43775260.88</v>
      </c>
    </row>
    <row r="50" spans="1:20" ht="12.75">
      <c r="A50" s="24" t="s">
        <v>40</v>
      </c>
      <c r="B50" s="17" t="s">
        <v>1</v>
      </c>
      <c r="C50" s="25" t="s">
        <v>318</v>
      </c>
      <c r="D50" s="19">
        <v>19657948.97</v>
      </c>
      <c r="E50" s="19">
        <v>22406354.88</v>
      </c>
      <c r="F50" s="19">
        <v>275405.78</v>
      </c>
      <c r="G50" s="19">
        <v>6488.68</v>
      </c>
      <c r="H50" s="19">
        <v>118350.4</v>
      </c>
      <c r="I50" s="19">
        <v>1559226.26</v>
      </c>
      <c r="J50" s="19">
        <v>3393759.79</v>
      </c>
      <c r="K50" s="20">
        <f t="shared" si="4"/>
        <v>47417534.76</v>
      </c>
      <c r="L50" s="19">
        <v>253767135.74</v>
      </c>
      <c r="M50" s="19">
        <v>6048766.82</v>
      </c>
      <c r="N50" s="19">
        <v>616233.98</v>
      </c>
      <c r="O50" s="21">
        <f t="shared" si="5"/>
        <v>260432136.54000002</v>
      </c>
      <c r="P50" s="65">
        <v>0</v>
      </c>
      <c r="Q50" s="19"/>
      <c r="R50" s="19">
        <v>0</v>
      </c>
      <c r="S50" s="22">
        <f t="shared" si="6"/>
        <v>260432136.54000002</v>
      </c>
      <c r="T50" s="23">
        <f t="shared" si="3"/>
        <v>307849671.3</v>
      </c>
    </row>
    <row r="51" spans="1:20" ht="12.75">
      <c r="A51" s="24" t="s">
        <v>41</v>
      </c>
      <c r="B51" s="17" t="s">
        <v>1</v>
      </c>
      <c r="C51" s="25" t="s">
        <v>319</v>
      </c>
      <c r="D51" s="19">
        <v>1055711.03</v>
      </c>
      <c r="E51" s="19">
        <v>1191377.74</v>
      </c>
      <c r="F51" s="19">
        <v>15829.05</v>
      </c>
      <c r="G51" s="19">
        <v>372.38</v>
      </c>
      <c r="H51" s="19">
        <v>5985.82</v>
      </c>
      <c r="I51" s="19">
        <v>103701.86</v>
      </c>
      <c r="J51" s="19">
        <v>424137.65</v>
      </c>
      <c r="K51" s="20">
        <f t="shared" si="4"/>
        <v>2797115.5300000003</v>
      </c>
      <c r="L51" s="19">
        <v>37658639.5</v>
      </c>
      <c r="M51" s="19">
        <v>0</v>
      </c>
      <c r="N51" s="19">
        <v>2256.9</v>
      </c>
      <c r="O51" s="21">
        <f t="shared" si="5"/>
        <v>37660896.4</v>
      </c>
      <c r="P51" s="64"/>
      <c r="Q51" s="19">
        <v>3949322.09</v>
      </c>
      <c r="R51" s="19">
        <v>0</v>
      </c>
      <c r="S51" s="22">
        <f t="shared" si="6"/>
        <v>41610218.489999995</v>
      </c>
      <c r="T51" s="23">
        <f t="shared" si="3"/>
        <v>44407334.019999996</v>
      </c>
    </row>
    <row r="52" spans="1:20" ht="12.75">
      <c r="A52" s="24" t="s">
        <v>42</v>
      </c>
      <c r="B52" s="17" t="s">
        <v>1</v>
      </c>
      <c r="C52" s="25" t="s">
        <v>320</v>
      </c>
      <c r="D52" s="19">
        <v>10092195.1</v>
      </c>
      <c r="E52" s="19">
        <v>11961958.37</v>
      </c>
      <c r="F52" s="19">
        <v>139001.93</v>
      </c>
      <c r="G52" s="19">
        <v>3964.55</v>
      </c>
      <c r="H52" s="19">
        <v>51287.62</v>
      </c>
      <c r="I52" s="19">
        <v>1122162.5</v>
      </c>
      <c r="J52" s="19">
        <v>2045784.53</v>
      </c>
      <c r="K52" s="20">
        <f t="shared" si="4"/>
        <v>25416354.6</v>
      </c>
      <c r="L52" s="19">
        <v>109183697.08</v>
      </c>
      <c r="M52" s="19">
        <v>887453.65</v>
      </c>
      <c r="N52" s="19">
        <v>960896.12</v>
      </c>
      <c r="O52" s="21">
        <f t="shared" si="5"/>
        <v>111032046.85</v>
      </c>
      <c r="P52" s="19">
        <v>5785216.71</v>
      </c>
      <c r="Q52" s="19"/>
      <c r="R52" s="19">
        <v>0</v>
      </c>
      <c r="S52" s="22">
        <f t="shared" si="6"/>
        <v>116817263.55999999</v>
      </c>
      <c r="T52" s="23">
        <f t="shared" si="3"/>
        <v>142233618.16</v>
      </c>
    </row>
    <row r="53" spans="1:20" ht="12.75">
      <c r="A53" s="24" t="s">
        <v>43</v>
      </c>
      <c r="B53" s="17" t="s">
        <v>1</v>
      </c>
      <c r="C53" s="25" t="s">
        <v>322</v>
      </c>
      <c r="D53" s="19">
        <v>1383487.88</v>
      </c>
      <c r="E53" s="19">
        <v>1844812.18</v>
      </c>
      <c r="F53" s="19">
        <v>22402.26</v>
      </c>
      <c r="G53" s="19">
        <v>513.1</v>
      </c>
      <c r="H53" s="19">
        <v>8656.73</v>
      </c>
      <c r="I53" s="19">
        <v>171140.42</v>
      </c>
      <c r="J53" s="19">
        <v>566417.48</v>
      </c>
      <c r="K53" s="20">
        <f t="shared" si="4"/>
        <v>3997430.05</v>
      </c>
      <c r="L53" s="19">
        <v>54823486.33</v>
      </c>
      <c r="M53" s="19">
        <v>332138.6</v>
      </c>
      <c r="N53" s="19">
        <v>26474.3</v>
      </c>
      <c r="O53" s="21">
        <f t="shared" si="5"/>
        <v>55182099.23</v>
      </c>
      <c r="P53" s="19">
        <v>0</v>
      </c>
      <c r="Q53" s="19"/>
      <c r="R53" s="19">
        <v>0</v>
      </c>
      <c r="S53" s="22">
        <f t="shared" si="6"/>
        <v>55182099.23</v>
      </c>
      <c r="T53" s="23">
        <f t="shared" si="3"/>
        <v>59179529.279999994</v>
      </c>
    </row>
    <row r="54" spans="1:20" ht="12.75">
      <c r="A54" s="24" t="s">
        <v>44</v>
      </c>
      <c r="B54" s="17" t="s">
        <v>1</v>
      </c>
      <c r="C54" s="25" t="s">
        <v>323</v>
      </c>
      <c r="D54" s="19">
        <v>6176858.01</v>
      </c>
      <c r="E54" s="19">
        <v>8092963.06</v>
      </c>
      <c r="F54" s="19">
        <v>96174.17</v>
      </c>
      <c r="G54" s="19">
        <v>1914.11</v>
      </c>
      <c r="H54" s="19">
        <v>39914.75</v>
      </c>
      <c r="I54" s="19">
        <v>793538.59</v>
      </c>
      <c r="J54" s="19">
        <v>1978192.03</v>
      </c>
      <c r="K54" s="20">
        <f t="shared" si="4"/>
        <v>17179554.72</v>
      </c>
      <c r="L54" s="19">
        <v>117711109.2</v>
      </c>
      <c r="M54" s="19">
        <v>2218715.76</v>
      </c>
      <c r="N54" s="19">
        <v>455246.35</v>
      </c>
      <c r="O54" s="21">
        <f t="shared" si="5"/>
        <v>120385071.31</v>
      </c>
      <c r="P54" s="64"/>
      <c r="Q54" s="19">
        <v>13978800.56</v>
      </c>
      <c r="R54" s="19">
        <v>0</v>
      </c>
      <c r="S54" s="22">
        <f t="shared" si="6"/>
        <v>134363871.87</v>
      </c>
      <c r="T54" s="23">
        <f t="shared" si="3"/>
        <v>151543426.59</v>
      </c>
    </row>
    <row r="55" spans="1:20" ht="12.75">
      <c r="A55" s="24" t="s">
        <v>45</v>
      </c>
      <c r="B55" s="17" t="s">
        <v>1</v>
      </c>
      <c r="C55" s="26" t="s">
        <v>324</v>
      </c>
      <c r="D55" s="19">
        <v>33385419.36</v>
      </c>
      <c r="E55" s="19">
        <v>33343836.45</v>
      </c>
      <c r="F55" s="19">
        <v>382981.54</v>
      </c>
      <c r="G55" s="19">
        <v>9687.45</v>
      </c>
      <c r="H55" s="19">
        <v>155466.23</v>
      </c>
      <c r="I55" s="19">
        <v>3046106.95</v>
      </c>
      <c r="J55" s="19">
        <v>5430625.5</v>
      </c>
      <c r="K55" s="20">
        <f t="shared" si="4"/>
        <v>75754123.47999999</v>
      </c>
      <c r="L55" s="19">
        <v>310441682.63</v>
      </c>
      <c r="M55" s="19">
        <v>5892701.67</v>
      </c>
      <c r="N55" s="19">
        <v>5805270.67</v>
      </c>
      <c r="O55" s="21">
        <f t="shared" si="5"/>
        <v>322139654.96999997</v>
      </c>
      <c r="P55" s="19">
        <v>129927609.05</v>
      </c>
      <c r="Q55" s="19"/>
      <c r="R55" s="19">
        <v>0</v>
      </c>
      <c r="S55" s="22">
        <f t="shared" si="6"/>
        <v>452067264.02</v>
      </c>
      <c r="T55" s="23">
        <f t="shared" si="3"/>
        <v>527821387.5</v>
      </c>
    </row>
    <row r="56" spans="1:20" ht="12.75">
      <c r="A56" s="24" t="s">
        <v>46</v>
      </c>
      <c r="B56" s="17" t="s">
        <v>1</v>
      </c>
      <c r="C56" s="25" t="s">
        <v>325</v>
      </c>
      <c r="D56" s="19">
        <v>7881809.41</v>
      </c>
      <c r="E56" s="19">
        <v>6972124.49</v>
      </c>
      <c r="F56" s="19">
        <v>92634.01</v>
      </c>
      <c r="G56" s="19">
        <v>2179.25</v>
      </c>
      <c r="H56" s="19">
        <v>35029.91</v>
      </c>
      <c r="I56" s="19">
        <v>566654.33</v>
      </c>
      <c r="J56" s="19">
        <v>1317210.15</v>
      </c>
      <c r="K56" s="20">
        <f t="shared" si="4"/>
        <v>16867641.55</v>
      </c>
      <c r="L56" s="19">
        <v>79809498.96</v>
      </c>
      <c r="M56" s="19">
        <v>791440.12</v>
      </c>
      <c r="N56" s="19">
        <v>197864.67</v>
      </c>
      <c r="O56" s="21">
        <f t="shared" si="5"/>
        <v>80798803.75</v>
      </c>
      <c r="P56" s="65">
        <v>0</v>
      </c>
      <c r="Q56" s="19"/>
      <c r="R56" s="19">
        <v>0</v>
      </c>
      <c r="S56" s="22">
        <f t="shared" si="6"/>
        <v>80798803.75</v>
      </c>
      <c r="T56" s="23">
        <f t="shared" si="3"/>
        <v>97666445.3</v>
      </c>
    </row>
    <row r="57" spans="1:20" ht="12.75">
      <c r="A57" s="24" t="s">
        <v>326</v>
      </c>
      <c r="B57" s="17" t="s">
        <v>1</v>
      </c>
      <c r="C57" s="25" t="s">
        <v>327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0">
        <f t="shared" si="4"/>
        <v>0</v>
      </c>
      <c r="L57" s="19">
        <v>0</v>
      </c>
      <c r="M57" s="19">
        <v>0</v>
      </c>
      <c r="N57" s="19">
        <v>0</v>
      </c>
      <c r="O57" s="21">
        <f t="shared" si="5"/>
        <v>0</v>
      </c>
      <c r="P57" s="19">
        <v>0</v>
      </c>
      <c r="Q57" s="19"/>
      <c r="R57" s="19">
        <v>169420.59</v>
      </c>
      <c r="S57" s="22">
        <f t="shared" si="6"/>
        <v>169420.59</v>
      </c>
      <c r="T57" s="23">
        <f t="shared" si="3"/>
        <v>169420.59</v>
      </c>
    </row>
    <row r="58" spans="1:20" ht="12.75">
      <c r="A58" s="24" t="s">
        <v>47</v>
      </c>
      <c r="B58" s="17" t="s">
        <v>1</v>
      </c>
      <c r="C58" s="26" t="s">
        <v>328</v>
      </c>
      <c r="D58" s="19">
        <v>1414151.64</v>
      </c>
      <c r="E58" s="19">
        <v>2265036.65</v>
      </c>
      <c r="F58" s="19">
        <v>30094.05</v>
      </c>
      <c r="G58" s="19">
        <v>707.97</v>
      </c>
      <c r="H58" s="19">
        <v>11380.18</v>
      </c>
      <c r="I58" s="19">
        <v>198008.23</v>
      </c>
      <c r="J58" s="19">
        <v>875149.44</v>
      </c>
      <c r="K58" s="20">
        <f t="shared" si="4"/>
        <v>4794528.159999999</v>
      </c>
      <c r="L58" s="19">
        <v>57286246.05</v>
      </c>
      <c r="M58" s="19">
        <v>115433.87</v>
      </c>
      <c r="N58" s="19">
        <v>88533.06</v>
      </c>
      <c r="O58" s="21">
        <f t="shared" si="5"/>
        <v>57490212.98</v>
      </c>
      <c r="P58" s="64"/>
      <c r="Q58" s="19">
        <v>26236931.31</v>
      </c>
      <c r="R58" s="19">
        <v>0</v>
      </c>
      <c r="S58" s="22">
        <f t="shared" si="6"/>
        <v>83727144.28999999</v>
      </c>
      <c r="T58" s="23">
        <f t="shared" si="3"/>
        <v>88521672.44999999</v>
      </c>
    </row>
    <row r="59" spans="1:20" ht="12.75">
      <c r="A59" s="24" t="s">
        <v>48</v>
      </c>
      <c r="B59" s="17" t="s">
        <v>1</v>
      </c>
      <c r="C59" s="26" t="s">
        <v>329</v>
      </c>
      <c r="D59" s="19">
        <v>14311340.54</v>
      </c>
      <c r="E59" s="19">
        <v>13265206.72</v>
      </c>
      <c r="F59" s="19">
        <v>161084.5</v>
      </c>
      <c r="G59" s="19">
        <v>3689.45</v>
      </c>
      <c r="H59" s="19">
        <v>62246.61</v>
      </c>
      <c r="I59" s="19">
        <v>1161918.66</v>
      </c>
      <c r="J59" s="19">
        <v>2573424.39</v>
      </c>
      <c r="K59" s="20">
        <f t="shared" si="4"/>
        <v>31538910.87</v>
      </c>
      <c r="L59" s="19">
        <v>138163503.67</v>
      </c>
      <c r="M59" s="19">
        <v>2833103.43</v>
      </c>
      <c r="N59" s="19">
        <v>1108494.78</v>
      </c>
      <c r="O59" s="21">
        <f t="shared" si="5"/>
        <v>142105101.88</v>
      </c>
      <c r="P59" s="19">
        <v>0</v>
      </c>
      <c r="Q59" s="19"/>
      <c r="R59" s="19">
        <v>0</v>
      </c>
      <c r="S59" s="22">
        <f t="shared" si="6"/>
        <v>142105101.88</v>
      </c>
      <c r="T59" s="23">
        <f t="shared" si="3"/>
        <v>173644012.75</v>
      </c>
    </row>
    <row r="60" spans="1:20" ht="12.75">
      <c r="A60" s="24" t="s">
        <v>280</v>
      </c>
      <c r="B60" s="17" t="s">
        <v>1</v>
      </c>
      <c r="C60" s="25" t="s">
        <v>281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0">
        <f t="shared" si="4"/>
        <v>0</v>
      </c>
      <c r="L60" s="19">
        <v>0</v>
      </c>
      <c r="M60" s="19">
        <v>0</v>
      </c>
      <c r="N60" s="19">
        <v>0</v>
      </c>
      <c r="O60" s="21">
        <f t="shared" si="5"/>
        <v>0</v>
      </c>
      <c r="P60" s="65">
        <v>0</v>
      </c>
      <c r="Q60" s="19"/>
      <c r="R60" s="19">
        <v>7329007.48</v>
      </c>
      <c r="S60" s="22">
        <f t="shared" si="6"/>
        <v>7329007.48</v>
      </c>
      <c r="T60" s="23">
        <f t="shared" si="3"/>
        <v>7329007.48</v>
      </c>
    </row>
    <row r="61" spans="1:20" ht="12.75">
      <c r="A61" s="29" t="s">
        <v>306</v>
      </c>
      <c r="B61" s="29" t="s">
        <v>1</v>
      </c>
      <c r="C61" s="63" t="s">
        <v>307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0">
        <f t="shared" si="4"/>
        <v>0</v>
      </c>
      <c r="L61" s="19">
        <v>0</v>
      </c>
      <c r="M61" s="19">
        <v>0</v>
      </c>
      <c r="N61" s="19">
        <v>0</v>
      </c>
      <c r="O61" s="21">
        <f t="shared" si="5"/>
        <v>0</v>
      </c>
      <c r="P61" s="19">
        <v>0</v>
      </c>
      <c r="Q61" s="19"/>
      <c r="R61" s="19">
        <v>6952882.23</v>
      </c>
      <c r="S61" s="22">
        <f t="shared" si="6"/>
        <v>6952882.23</v>
      </c>
      <c r="T61" s="23">
        <f t="shared" si="3"/>
        <v>6952882.23</v>
      </c>
    </row>
    <row r="62" spans="4:20" ht="12.75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5:20" ht="12.75">
      <c r="E63" s="30"/>
      <c r="F63" s="30"/>
      <c r="G63" s="30"/>
      <c r="H63" s="30"/>
      <c r="I63" s="30"/>
      <c r="J63" s="30"/>
      <c r="S63" s="2"/>
      <c r="T63" s="30"/>
    </row>
    <row r="64" spans="5:19" ht="12.75">
      <c r="E64" s="30"/>
      <c r="F64" s="30"/>
      <c r="G64" s="30"/>
      <c r="H64" s="30"/>
      <c r="I64" s="30"/>
      <c r="J64" s="30"/>
      <c r="S64" s="2"/>
    </row>
    <row r="65" spans="5:19" ht="12.75">
      <c r="E65" s="30"/>
      <c r="F65" s="30"/>
      <c r="G65" s="30"/>
      <c r="H65" s="30"/>
      <c r="I65" s="30"/>
      <c r="J65" s="30"/>
      <c r="S65" s="2"/>
    </row>
    <row r="66" spans="5:19" ht="12.75">
      <c r="E66" s="30"/>
      <c r="F66" s="30"/>
      <c r="G66" s="30"/>
      <c r="H66" s="30"/>
      <c r="I66" s="30"/>
      <c r="J66" s="30"/>
      <c r="S66" s="2"/>
    </row>
    <row r="67" spans="5:19" ht="12.75">
      <c r="E67" s="30"/>
      <c r="F67" s="30"/>
      <c r="G67" s="30"/>
      <c r="H67" s="30"/>
      <c r="I67" s="30"/>
      <c r="J67" s="30"/>
      <c r="S67" s="2"/>
    </row>
    <row r="68" spans="5:19" ht="12.75">
      <c r="E68" s="30"/>
      <c r="F68" s="30"/>
      <c r="G68" s="30"/>
      <c r="H68" s="30"/>
      <c r="I68" s="30"/>
      <c r="J68" s="30"/>
      <c r="S68" s="2"/>
    </row>
    <row r="69" spans="5:19" ht="12.75">
      <c r="E69" s="30"/>
      <c r="F69" s="30"/>
      <c r="G69" s="30"/>
      <c r="H69" s="30"/>
      <c r="I69" s="30"/>
      <c r="J69" s="30"/>
      <c r="S69" s="2"/>
    </row>
    <row r="70" spans="5:19" ht="12.75">
      <c r="E70" s="30"/>
      <c r="F70" s="30"/>
      <c r="G70" s="30"/>
      <c r="H70" s="30"/>
      <c r="I70" s="30"/>
      <c r="J70" s="30"/>
      <c r="S70" s="2"/>
    </row>
    <row r="71" spans="5:19" ht="12.75">
      <c r="E71" s="30"/>
      <c r="F71" s="30"/>
      <c r="G71" s="30"/>
      <c r="H71" s="30"/>
      <c r="I71" s="30"/>
      <c r="J71" s="30"/>
      <c r="S71" s="2"/>
    </row>
    <row r="72" spans="5:19" ht="12.75">
      <c r="E72" s="30"/>
      <c r="F72" s="30"/>
      <c r="G72" s="30"/>
      <c r="H72" s="30"/>
      <c r="I72" s="30"/>
      <c r="J72" s="30"/>
      <c r="S72" s="2"/>
    </row>
    <row r="73" spans="5:19" ht="12.75">
      <c r="E73" s="30"/>
      <c r="F73" s="30"/>
      <c r="G73" s="30"/>
      <c r="H73" s="30"/>
      <c r="I73" s="30"/>
      <c r="J73" s="30"/>
      <c r="S73" s="2"/>
    </row>
    <row r="74" spans="5:19" ht="12.75">
      <c r="E74" s="30"/>
      <c r="F74" s="30"/>
      <c r="G74" s="30"/>
      <c r="H74" s="30"/>
      <c r="I74" s="30"/>
      <c r="J74" s="30"/>
      <c r="S74" s="2"/>
    </row>
    <row r="75" spans="5:19" ht="12.75">
      <c r="E75" s="30"/>
      <c r="F75" s="30"/>
      <c r="G75" s="30"/>
      <c r="H75" s="30"/>
      <c r="I75" s="30"/>
      <c r="J75" s="30"/>
      <c r="S75" s="2"/>
    </row>
    <row r="76" spans="5:19" ht="12.75">
      <c r="E76" s="30"/>
      <c r="F76" s="30"/>
      <c r="G76" s="30"/>
      <c r="H76" s="30"/>
      <c r="I76" s="30"/>
      <c r="J76" s="30"/>
      <c r="S76" s="2"/>
    </row>
    <row r="77" spans="5:19" ht="12.75">
      <c r="E77" s="30"/>
      <c r="F77" s="30"/>
      <c r="G77" s="30"/>
      <c r="H77" s="30"/>
      <c r="I77" s="30"/>
      <c r="J77" s="30"/>
      <c r="S77" s="2"/>
    </row>
    <row r="78" spans="5:19" ht="12.75">
      <c r="E78" s="30"/>
      <c r="F78" s="30"/>
      <c r="G78" s="30"/>
      <c r="H78" s="30"/>
      <c r="I78" s="30"/>
      <c r="J78" s="30"/>
      <c r="S78" s="2"/>
    </row>
    <row r="79" ht="12.75">
      <c r="S79" s="2"/>
    </row>
    <row r="80" ht="12.75">
      <c r="S80" s="2"/>
    </row>
    <row r="81" ht="12.75">
      <c r="S81" s="2"/>
    </row>
    <row r="82" ht="12.75">
      <c r="S82" s="2"/>
    </row>
    <row r="83" ht="12.75">
      <c r="S83" s="2"/>
    </row>
    <row r="84" ht="12.75">
      <c r="S84" s="2"/>
    </row>
    <row r="85" ht="12.75">
      <c r="S85" s="2"/>
    </row>
    <row r="86" ht="12.75">
      <c r="S86" s="2"/>
    </row>
    <row r="87" ht="12.75">
      <c r="S87" s="2"/>
    </row>
    <row r="88" ht="12.75">
      <c r="S88" s="2"/>
    </row>
    <row r="89" ht="12.75">
      <c r="S89" s="2"/>
    </row>
    <row r="90" ht="12.75">
      <c r="S90" s="2"/>
    </row>
    <row r="91" ht="12.75">
      <c r="S91" s="2"/>
    </row>
    <row r="92" ht="12.75">
      <c r="S92" s="2"/>
    </row>
    <row r="93" ht="12.75">
      <c r="S93" s="2"/>
    </row>
    <row r="94" ht="12.75">
      <c r="S94" s="2"/>
    </row>
    <row r="95" ht="12.75">
      <c r="S95" s="2"/>
    </row>
    <row r="96" ht="12.75">
      <c r="S96" s="2"/>
    </row>
    <row r="97" ht="12.75">
      <c r="S97" s="2"/>
    </row>
    <row r="98" ht="12.75">
      <c r="S98" s="2"/>
    </row>
    <row r="99" ht="12.75">
      <c r="S99" s="2"/>
    </row>
    <row r="100" ht="12.75">
      <c r="S100" s="2"/>
    </row>
    <row r="101" ht="12.75">
      <c r="S101" s="2"/>
    </row>
    <row r="102" ht="12.75">
      <c r="S102" s="2"/>
    </row>
    <row r="103" ht="12.75">
      <c r="S103" s="2"/>
    </row>
    <row r="104" ht="12.75">
      <c r="S104" s="2"/>
    </row>
    <row r="105" ht="12.75">
      <c r="S105" s="2"/>
    </row>
    <row r="106" ht="12.75">
      <c r="S106" s="2"/>
    </row>
    <row r="107" ht="12.75">
      <c r="S107" s="2"/>
    </row>
  </sheetData>
  <sheetProtection/>
  <mergeCells count="17">
    <mergeCell ref="D1:T1"/>
    <mergeCell ref="Q2:Q3"/>
    <mergeCell ref="R2:R3"/>
    <mergeCell ref="S2:S3"/>
    <mergeCell ref="T2:T3"/>
    <mergeCell ref="A2:B4"/>
    <mergeCell ref="C2:C4"/>
    <mergeCell ref="D2:D3"/>
    <mergeCell ref="E2:E3"/>
    <mergeCell ref="F2:F3"/>
    <mergeCell ref="P2:P3"/>
    <mergeCell ref="G2:G3"/>
    <mergeCell ref="H2:H3"/>
    <mergeCell ref="I2:I3"/>
    <mergeCell ref="J2:J3"/>
    <mergeCell ref="K2:K3"/>
    <mergeCell ref="L2:O2"/>
  </mergeCells>
  <printOptions horizontalCentered="1"/>
  <pageMargins left="0" right="0" top="0.1968503937007874" bottom="0.3937007874015748" header="0" footer="0"/>
  <pageSetup fitToHeight="1" fitToWidth="1" horizontalDpi="600" verticalDpi="600" orientation="landscape" paperSize="9" scale="2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24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7109375" style="2" bestFit="1" customWidth="1"/>
    <col min="2" max="2" width="5.57421875" style="2" customWidth="1"/>
    <col min="3" max="3" width="26.00390625" style="2" customWidth="1"/>
    <col min="4" max="4" width="11.7109375" style="30" customWidth="1"/>
    <col min="5" max="5" width="11.7109375" style="2" customWidth="1"/>
    <col min="6" max="8" width="10.00390625" style="2" customWidth="1"/>
    <col min="9" max="9" width="13.00390625" style="2" customWidth="1"/>
    <col min="10" max="10" width="11.8515625" style="30" customWidth="1"/>
    <col min="11" max="11" width="15.7109375" style="41" customWidth="1"/>
    <col min="12" max="15" width="15.7109375" style="30" customWidth="1"/>
    <col min="16" max="16" width="15.7109375" style="40" customWidth="1"/>
    <col min="17" max="16384" width="11.421875" style="2" customWidth="1"/>
  </cols>
  <sheetData>
    <row r="1" spans="4:16" ht="85.5" customHeight="1">
      <c r="D1" s="84" t="s">
        <v>339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2.75" customHeight="1">
      <c r="A2" s="94" t="s">
        <v>127</v>
      </c>
      <c r="B2" s="95"/>
      <c r="C2" s="100" t="s">
        <v>128</v>
      </c>
      <c r="D2" s="103" t="s">
        <v>129</v>
      </c>
      <c r="E2" s="81" t="s">
        <v>130</v>
      </c>
      <c r="F2" s="81" t="s">
        <v>131</v>
      </c>
      <c r="G2" s="79" t="s">
        <v>132</v>
      </c>
      <c r="H2" s="81" t="s">
        <v>133</v>
      </c>
      <c r="I2" s="79" t="s">
        <v>134</v>
      </c>
      <c r="J2" s="77" t="s">
        <v>135</v>
      </c>
      <c r="K2" s="83" t="s">
        <v>136</v>
      </c>
      <c r="L2" s="105" t="s">
        <v>137</v>
      </c>
      <c r="M2" s="106"/>
      <c r="N2" s="106"/>
      <c r="O2" s="106"/>
      <c r="P2" s="92" t="s">
        <v>142</v>
      </c>
    </row>
    <row r="3" spans="1:16" s="32" customFormat="1" ht="41.25" customHeight="1">
      <c r="A3" s="96"/>
      <c r="B3" s="97"/>
      <c r="C3" s="101"/>
      <c r="D3" s="104"/>
      <c r="E3" s="82"/>
      <c r="F3" s="82"/>
      <c r="G3" s="80"/>
      <c r="H3" s="82"/>
      <c r="I3" s="80"/>
      <c r="J3" s="78"/>
      <c r="K3" s="83"/>
      <c r="L3" s="5" t="s">
        <v>143</v>
      </c>
      <c r="M3" s="4" t="s">
        <v>144</v>
      </c>
      <c r="N3" s="4" t="s">
        <v>145</v>
      </c>
      <c r="O3" s="6" t="s">
        <v>146</v>
      </c>
      <c r="P3" s="93"/>
    </row>
    <row r="4" spans="1:16" s="32" customFormat="1" ht="18.75" customHeight="1">
      <c r="A4" s="98"/>
      <c r="B4" s="99"/>
      <c r="C4" s="102"/>
      <c r="D4" s="7" t="s">
        <v>147</v>
      </c>
      <c r="E4" s="8" t="s">
        <v>148</v>
      </c>
      <c r="F4" s="8" t="s">
        <v>149</v>
      </c>
      <c r="G4" s="8" t="s">
        <v>151</v>
      </c>
      <c r="H4" s="8" t="s">
        <v>150</v>
      </c>
      <c r="I4" s="8" t="s">
        <v>153</v>
      </c>
      <c r="J4" s="9" t="s">
        <v>152</v>
      </c>
      <c r="K4" s="10" t="s">
        <v>154</v>
      </c>
      <c r="L4" s="9" t="s">
        <v>155</v>
      </c>
      <c r="M4" s="9" t="s">
        <v>156</v>
      </c>
      <c r="N4" s="9" t="s">
        <v>157</v>
      </c>
      <c r="O4" s="11" t="s">
        <v>200</v>
      </c>
      <c r="P4" s="14" t="s">
        <v>201</v>
      </c>
    </row>
    <row r="5" spans="1:16" ht="12.75" customHeight="1">
      <c r="A5" s="33" t="s">
        <v>2</v>
      </c>
      <c r="B5" s="34" t="s">
        <v>10</v>
      </c>
      <c r="C5" s="35" t="s">
        <v>163</v>
      </c>
      <c r="D5" s="36">
        <v>3908608.19</v>
      </c>
      <c r="E5" s="36">
        <v>3346532.56</v>
      </c>
      <c r="F5" s="36">
        <v>39766.13</v>
      </c>
      <c r="G5" s="36">
        <v>791.44</v>
      </c>
      <c r="H5" s="36">
        <v>16503.97</v>
      </c>
      <c r="I5" s="36">
        <v>339282.85</v>
      </c>
      <c r="J5" s="36">
        <v>868176.84</v>
      </c>
      <c r="K5" s="37">
        <f aca="true" t="shared" si="0" ref="K5:K36">SUM(D5:J5)</f>
        <v>8519661.98</v>
      </c>
      <c r="L5" s="36">
        <v>37760075.9</v>
      </c>
      <c r="M5" s="36">
        <v>3332201.12</v>
      </c>
      <c r="N5" s="36">
        <v>384869.36</v>
      </c>
      <c r="O5" s="38">
        <f aca="true" t="shared" si="1" ref="O5:O36">+N5+M5+L5</f>
        <v>41477146.379999995</v>
      </c>
      <c r="P5" s="39">
        <f aca="true" t="shared" si="2" ref="P5:P36">+O5+K5</f>
        <v>49996808.36</v>
      </c>
    </row>
    <row r="6" spans="1:16" ht="12.75" customHeight="1">
      <c r="A6" s="33" t="s">
        <v>3</v>
      </c>
      <c r="B6" s="34" t="s">
        <v>49</v>
      </c>
      <c r="C6" s="35" t="s">
        <v>164</v>
      </c>
      <c r="D6" s="36">
        <v>7181893.17</v>
      </c>
      <c r="E6" s="36">
        <v>7377097.68</v>
      </c>
      <c r="F6" s="36">
        <v>84725.72</v>
      </c>
      <c r="G6" s="36">
        <v>2143.12</v>
      </c>
      <c r="H6" s="36">
        <v>34393.27</v>
      </c>
      <c r="I6" s="36">
        <v>681569.36</v>
      </c>
      <c r="J6" s="36">
        <v>1174602.67</v>
      </c>
      <c r="K6" s="37">
        <f t="shared" si="0"/>
        <v>16536424.989999998</v>
      </c>
      <c r="L6" s="36">
        <v>75689341.55</v>
      </c>
      <c r="M6" s="36">
        <v>2965708.65</v>
      </c>
      <c r="N6" s="36">
        <v>2194725.41</v>
      </c>
      <c r="O6" s="38">
        <f t="shared" si="1"/>
        <v>80849775.61</v>
      </c>
      <c r="P6" s="39">
        <f t="shared" si="2"/>
        <v>97386200.6</v>
      </c>
    </row>
    <row r="7" spans="1:16" ht="12.75" customHeight="1">
      <c r="A7" s="33" t="s">
        <v>3</v>
      </c>
      <c r="B7" s="34" t="s">
        <v>50</v>
      </c>
      <c r="C7" s="35" t="s">
        <v>202</v>
      </c>
      <c r="D7" s="36">
        <v>2994596.45</v>
      </c>
      <c r="E7" s="36">
        <v>5122243.33</v>
      </c>
      <c r="F7" s="36">
        <v>58828.79</v>
      </c>
      <c r="G7" s="36">
        <v>1488.06</v>
      </c>
      <c r="H7" s="36">
        <v>23880.76</v>
      </c>
      <c r="I7" s="36">
        <v>305594.64</v>
      </c>
      <c r="J7" s="36">
        <v>815578.29</v>
      </c>
      <c r="K7" s="37">
        <f t="shared" si="0"/>
        <v>9322210.32</v>
      </c>
      <c r="L7" s="36">
        <v>52797975.05</v>
      </c>
      <c r="M7" s="36">
        <v>5899314.61</v>
      </c>
      <c r="N7" s="36">
        <v>294456.32</v>
      </c>
      <c r="O7" s="38">
        <f t="shared" si="1"/>
        <v>58991745.98</v>
      </c>
      <c r="P7" s="39">
        <f t="shared" si="2"/>
        <v>68313956.3</v>
      </c>
    </row>
    <row r="8" spans="1:16" ht="12.75" customHeight="1">
      <c r="A8" s="33" t="s">
        <v>3</v>
      </c>
      <c r="B8" s="34" t="s">
        <v>51</v>
      </c>
      <c r="C8" s="35" t="s">
        <v>203</v>
      </c>
      <c r="D8" s="36">
        <v>1014009.98</v>
      </c>
      <c r="E8" s="36">
        <v>1726478.4</v>
      </c>
      <c r="F8" s="36">
        <v>19828.55</v>
      </c>
      <c r="G8" s="36">
        <v>501.56</v>
      </c>
      <c r="H8" s="36">
        <v>8049.13</v>
      </c>
      <c r="I8" s="36">
        <v>87539.25</v>
      </c>
      <c r="J8" s="36">
        <v>274894.85</v>
      </c>
      <c r="K8" s="37">
        <f t="shared" si="0"/>
        <v>3131301.7199999997</v>
      </c>
      <c r="L8" s="36">
        <v>19003329.04</v>
      </c>
      <c r="M8" s="36">
        <v>1072392.06</v>
      </c>
      <c r="N8" s="36">
        <v>56079.86</v>
      </c>
      <c r="O8" s="38">
        <f t="shared" si="1"/>
        <v>20131800.96</v>
      </c>
      <c r="P8" s="39">
        <f t="shared" si="2"/>
        <v>23263102.68</v>
      </c>
    </row>
    <row r="9" spans="1:16" ht="12.75" customHeight="1">
      <c r="A9" s="33" t="s">
        <v>3</v>
      </c>
      <c r="B9" s="34" t="s">
        <v>52</v>
      </c>
      <c r="C9" s="35" t="s">
        <v>204</v>
      </c>
      <c r="D9" s="36">
        <v>825224.72</v>
      </c>
      <c r="E9" s="36">
        <v>1811818.24</v>
      </c>
      <c r="F9" s="36">
        <v>20808.67</v>
      </c>
      <c r="G9" s="36">
        <v>526.35</v>
      </c>
      <c r="H9" s="36">
        <v>8447</v>
      </c>
      <c r="I9" s="36">
        <v>295246.15</v>
      </c>
      <c r="J9" s="36">
        <v>288482.9</v>
      </c>
      <c r="K9" s="37">
        <f t="shared" si="0"/>
        <v>3250554.03</v>
      </c>
      <c r="L9" s="36">
        <v>18726204.52</v>
      </c>
      <c r="M9" s="36">
        <v>1571795.11</v>
      </c>
      <c r="N9" s="36">
        <v>260723.4</v>
      </c>
      <c r="O9" s="38">
        <f t="shared" si="1"/>
        <v>20558723.03</v>
      </c>
      <c r="P9" s="39">
        <f t="shared" si="2"/>
        <v>23809277.060000002</v>
      </c>
    </row>
    <row r="10" spans="1:16" ht="12.75" customHeight="1">
      <c r="A10" s="33" t="s">
        <v>4</v>
      </c>
      <c r="B10" s="34" t="s">
        <v>53</v>
      </c>
      <c r="C10" s="35" t="s">
        <v>165</v>
      </c>
      <c r="D10" s="36">
        <v>3838034.02</v>
      </c>
      <c r="E10" s="36">
        <v>3922023.14</v>
      </c>
      <c r="F10" s="36">
        <v>48203.59</v>
      </c>
      <c r="G10" s="36">
        <v>1135.7</v>
      </c>
      <c r="H10" s="36">
        <v>20714.58</v>
      </c>
      <c r="I10" s="36">
        <v>325558.75</v>
      </c>
      <c r="J10" s="36">
        <v>683871.17</v>
      </c>
      <c r="K10" s="37">
        <f t="shared" si="0"/>
        <v>8839540.950000001</v>
      </c>
      <c r="L10" s="36">
        <v>44667134.78</v>
      </c>
      <c r="M10" s="36">
        <v>77500.38</v>
      </c>
      <c r="N10" s="36">
        <v>355147.28</v>
      </c>
      <c r="O10" s="38">
        <f t="shared" si="1"/>
        <v>45099782.44</v>
      </c>
      <c r="P10" s="39">
        <f t="shared" si="2"/>
        <v>53939323.39</v>
      </c>
    </row>
    <row r="11" spans="1:16" ht="12.75" customHeight="1">
      <c r="A11" s="33" t="s">
        <v>4</v>
      </c>
      <c r="B11" s="34" t="s">
        <v>54</v>
      </c>
      <c r="C11" s="35" t="s">
        <v>205</v>
      </c>
      <c r="D11" s="36">
        <v>1598522.86</v>
      </c>
      <c r="E11" s="36">
        <v>1928747</v>
      </c>
      <c r="F11" s="36">
        <v>23705.25</v>
      </c>
      <c r="G11" s="36">
        <v>558.51</v>
      </c>
      <c r="H11" s="36">
        <v>10186.88</v>
      </c>
      <c r="I11" s="36">
        <v>80398.23</v>
      </c>
      <c r="J11" s="36">
        <v>336309.71</v>
      </c>
      <c r="K11" s="37">
        <f t="shared" si="0"/>
        <v>3978428.44</v>
      </c>
      <c r="L11" s="36">
        <v>20407893.34</v>
      </c>
      <c r="M11" s="36">
        <v>290378.47</v>
      </c>
      <c r="N11" s="36">
        <v>105588.62</v>
      </c>
      <c r="O11" s="38">
        <f t="shared" si="1"/>
        <v>20803860.43</v>
      </c>
      <c r="P11" s="39">
        <f t="shared" si="2"/>
        <v>24782288.87</v>
      </c>
    </row>
    <row r="12" spans="1:16" ht="12.75" customHeight="1">
      <c r="A12" s="33" t="s">
        <v>4</v>
      </c>
      <c r="B12" s="34" t="s">
        <v>55</v>
      </c>
      <c r="C12" s="35" t="s">
        <v>206</v>
      </c>
      <c r="D12" s="36">
        <v>956590.04</v>
      </c>
      <c r="E12" s="36">
        <v>1641168.78</v>
      </c>
      <c r="F12" s="36">
        <v>20170.77</v>
      </c>
      <c r="G12" s="36">
        <v>475.23</v>
      </c>
      <c r="H12" s="36">
        <v>8668.01</v>
      </c>
      <c r="I12" s="36">
        <v>90784.09</v>
      </c>
      <c r="J12" s="36">
        <v>286165.58</v>
      </c>
      <c r="K12" s="37">
        <f t="shared" si="0"/>
        <v>3004022.5</v>
      </c>
      <c r="L12" s="36">
        <v>18187564.77</v>
      </c>
      <c r="M12" s="36">
        <v>1031971.21</v>
      </c>
      <c r="N12" s="36">
        <v>800458.75</v>
      </c>
      <c r="O12" s="38">
        <f t="shared" si="1"/>
        <v>20019994.73</v>
      </c>
      <c r="P12" s="39">
        <f t="shared" si="2"/>
        <v>23024017.23</v>
      </c>
    </row>
    <row r="13" spans="1:16" ht="12.75" customHeight="1">
      <c r="A13" s="33" t="s">
        <v>5</v>
      </c>
      <c r="B13" s="34" t="s">
        <v>56</v>
      </c>
      <c r="C13" s="35" t="s">
        <v>166</v>
      </c>
      <c r="D13" s="36">
        <v>1314730.07</v>
      </c>
      <c r="E13" s="36">
        <v>1321218.34</v>
      </c>
      <c r="F13" s="36">
        <v>17552.84</v>
      </c>
      <c r="G13" s="36">
        <v>412.94</v>
      </c>
      <c r="H13" s="36">
        <v>6637.67</v>
      </c>
      <c r="I13" s="36">
        <v>142342.25</v>
      </c>
      <c r="J13" s="36">
        <v>333441.37</v>
      </c>
      <c r="K13" s="37">
        <f t="shared" si="0"/>
        <v>3136335.48</v>
      </c>
      <c r="L13" s="36">
        <v>11523206.48</v>
      </c>
      <c r="M13" s="36">
        <v>766556.98</v>
      </c>
      <c r="N13" s="36">
        <v>40488.9</v>
      </c>
      <c r="O13" s="38">
        <f t="shared" si="1"/>
        <v>12330252.360000001</v>
      </c>
      <c r="P13" s="39">
        <f t="shared" si="2"/>
        <v>15466587.840000002</v>
      </c>
    </row>
    <row r="14" spans="1:16" ht="12.75" customHeight="1">
      <c r="A14" s="33" t="s">
        <v>6</v>
      </c>
      <c r="B14" s="34" t="s">
        <v>57</v>
      </c>
      <c r="C14" s="35" t="s">
        <v>167</v>
      </c>
      <c r="D14" s="36">
        <v>3068713.57</v>
      </c>
      <c r="E14" s="36">
        <v>2706917.51</v>
      </c>
      <c r="F14" s="36">
        <v>32002.63</v>
      </c>
      <c r="G14" s="36">
        <v>599.18</v>
      </c>
      <c r="H14" s="36">
        <v>14304.62</v>
      </c>
      <c r="I14" s="36">
        <v>238984.2</v>
      </c>
      <c r="J14" s="36">
        <v>715412.78</v>
      </c>
      <c r="K14" s="37">
        <f t="shared" si="0"/>
        <v>6776934.49</v>
      </c>
      <c r="L14" s="36">
        <v>33829153.79</v>
      </c>
      <c r="M14" s="36">
        <v>1196342.39</v>
      </c>
      <c r="N14" s="36">
        <v>67338.17</v>
      </c>
      <c r="O14" s="38">
        <f t="shared" si="1"/>
        <v>35092834.35</v>
      </c>
      <c r="P14" s="39">
        <f t="shared" si="2"/>
        <v>41869768.84</v>
      </c>
    </row>
    <row r="15" spans="1:16" ht="12.75" customHeight="1">
      <c r="A15" s="33" t="s">
        <v>6</v>
      </c>
      <c r="B15" s="34" t="s">
        <v>58</v>
      </c>
      <c r="C15" s="35" t="s">
        <v>207</v>
      </c>
      <c r="D15" s="36">
        <v>1006661.13</v>
      </c>
      <c r="E15" s="36">
        <v>1068029.12</v>
      </c>
      <c r="F15" s="36">
        <v>12626.81</v>
      </c>
      <c r="G15" s="36">
        <v>236.41</v>
      </c>
      <c r="H15" s="36">
        <v>5643.97</v>
      </c>
      <c r="I15" s="36">
        <v>126688.74</v>
      </c>
      <c r="J15" s="36">
        <v>282270.03</v>
      </c>
      <c r="K15" s="37">
        <f t="shared" si="0"/>
        <v>2502156.21</v>
      </c>
      <c r="L15" s="36">
        <v>12044656.35</v>
      </c>
      <c r="M15" s="36">
        <v>1096014</v>
      </c>
      <c r="N15" s="36">
        <v>55905.78</v>
      </c>
      <c r="O15" s="38">
        <f t="shared" si="1"/>
        <v>13196576.129999999</v>
      </c>
      <c r="P15" s="39">
        <f t="shared" si="2"/>
        <v>15698732.34</v>
      </c>
    </row>
    <row r="16" spans="1:16" ht="12.75" customHeight="1">
      <c r="A16" s="33" t="s">
        <v>7</v>
      </c>
      <c r="B16" s="34" t="s">
        <v>59</v>
      </c>
      <c r="C16" s="35" t="s">
        <v>208</v>
      </c>
      <c r="D16" s="36">
        <v>11881489.81</v>
      </c>
      <c r="E16" s="36">
        <v>13608258.72</v>
      </c>
      <c r="F16" s="36">
        <v>141560.25</v>
      </c>
      <c r="G16" s="36">
        <v>4189.11</v>
      </c>
      <c r="H16" s="36">
        <v>51003.77</v>
      </c>
      <c r="I16" s="36">
        <v>916454.42</v>
      </c>
      <c r="J16" s="36">
        <v>1650971.24</v>
      </c>
      <c r="K16" s="37">
        <f t="shared" si="0"/>
        <v>28253927.32</v>
      </c>
      <c r="L16" s="36">
        <v>77624590.81</v>
      </c>
      <c r="M16" s="36">
        <v>12997663.03</v>
      </c>
      <c r="N16" s="36">
        <v>982495.2</v>
      </c>
      <c r="O16" s="38">
        <f t="shared" si="1"/>
        <v>91604749.04</v>
      </c>
      <c r="P16" s="39">
        <f t="shared" si="2"/>
        <v>119858676.36000001</v>
      </c>
    </row>
    <row r="17" spans="1:16" ht="12.75" customHeight="1">
      <c r="A17" s="33" t="s">
        <v>12</v>
      </c>
      <c r="B17" s="34" t="s">
        <v>57</v>
      </c>
      <c r="C17" s="35" t="s">
        <v>209</v>
      </c>
      <c r="D17" s="36">
        <v>4621012.65</v>
      </c>
      <c r="E17" s="36">
        <v>5509556.55</v>
      </c>
      <c r="F17" s="36">
        <v>64018.08</v>
      </c>
      <c r="G17" s="36">
        <v>1825.89</v>
      </c>
      <c r="H17" s="36">
        <v>23620.79</v>
      </c>
      <c r="I17" s="36">
        <v>367090.27</v>
      </c>
      <c r="J17" s="36">
        <v>871437.79</v>
      </c>
      <c r="K17" s="37">
        <f t="shared" si="0"/>
        <v>11458562.02</v>
      </c>
      <c r="L17" s="36">
        <v>60958614.26</v>
      </c>
      <c r="M17" s="36">
        <v>5971655.26</v>
      </c>
      <c r="N17" s="36">
        <v>295568.54</v>
      </c>
      <c r="O17" s="38">
        <f t="shared" si="1"/>
        <v>67225838.06</v>
      </c>
      <c r="P17" s="39">
        <f t="shared" si="2"/>
        <v>78684400.08</v>
      </c>
    </row>
    <row r="18" spans="1:16" ht="12.75" customHeight="1">
      <c r="A18" s="33" t="s">
        <v>12</v>
      </c>
      <c r="B18" s="34" t="s">
        <v>56</v>
      </c>
      <c r="C18" s="35" t="s">
        <v>168</v>
      </c>
      <c r="D18" s="36">
        <v>75414652.85</v>
      </c>
      <c r="E18" s="36">
        <v>40436883.5</v>
      </c>
      <c r="F18" s="36">
        <v>469854.8</v>
      </c>
      <c r="G18" s="36">
        <v>13400.97</v>
      </c>
      <c r="H18" s="36">
        <v>173362.58</v>
      </c>
      <c r="I18" s="36">
        <v>3265231.1</v>
      </c>
      <c r="J18" s="36">
        <v>6395837.5</v>
      </c>
      <c r="K18" s="37">
        <f t="shared" si="0"/>
        <v>126169223.29999998</v>
      </c>
      <c r="L18" s="36">
        <v>1138666441.55</v>
      </c>
      <c r="M18" s="36">
        <v>105406859.47</v>
      </c>
      <c r="N18" s="36">
        <v>5136357.05</v>
      </c>
      <c r="O18" s="38">
        <f t="shared" si="1"/>
        <v>1249209658.07</v>
      </c>
      <c r="P18" s="39">
        <f t="shared" si="2"/>
        <v>1375378881.37</v>
      </c>
    </row>
    <row r="19" spans="1:16" ht="12.75" customHeight="1">
      <c r="A19" s="33" t="s">
        <v>12</v>
      </c>
      <c r="B19" s="34" t="s">
        <v>60</v>
      </c>
      <c r="C19" s="35" t="s">
        <v>210</v>
      </c>
      <c r="D19" s="36">
        <v>1833199.55</v>
      </c>
      <c r="E19" s="36">
        <v>2206233.86</v>
      </c>
      <c r="F19" s="36">
        <v>25635.25</v>
      </c>
      <c r="G19" s="36">
        <v>731.16</v>
      </c>
      <c r="H19" s="36">
        <v>9458.65</v>
      </c>
      <c r="I19" s="36">
        <v>159691.64</v>
      </c>
      <c r="J19" s="36">
        <v>348956.5</v>
      </c>
      <c r="K19" s="37">
        <f t="shared" si="0"/>
        <v>4583906.61</v>
      </c>
      <c r="L19" s="36">
        <v>20734293.96</v>
      </c>
      <c r="M19" s="36">
        <v>1481070.72</v>
      </c>
      <c r="N19" s="36">
        <v>1328966.08</v>
      </c>
      <c r="O19" s="38">
        <f t="shared" si="1"/>
        <v>23544330.76</v>
      </c>
      <c r="P19" s="39">
        <f t="shared" si="2"/>
        <v>28128237.37</v>
      </c>
    </row>
    <row r="20" spans="1:16" ht="12.75" customHeight="1">
      <c r="A20" s="33" t="s">
        <v>12</v>
      </c>
      <c r="B20" s="34" t="s">
        <v>61</v>
      </c>
      <c r="C20" s="35" t="s">
        <v>211</v>
      </c>
      <c r="D20" s="36">
        <v>4700633.48</v>
      </c>
      <c r="E20" s="36">
        <v>6538580.72</v>
      </c>
      <c r="F20" s="36">
        <v>75974.79</v>
      </c>
      <c r="G20" s="36">
        <v>2166.92</v>
      </c>
      <c r="H20" s="36">
        <v>28032.46</v>
      </c>
      <c r="I20" s="36">
        <v>411310.41</v>
      </c>
      <c r="J20" s="36">
        <v>1034196.9</v>
      </c>
      <c r="K20" s="37">
        <f t="shared" si="0"/>
        <v>12790895.68</v>
      </c>
      <c r="L20" s="36">
        <v>71294404.87</v>
      </c>
      <c r="M20" s="36">
        <v>9319239.3</v>
      </c>
      <c r="N20" s="36">
        <v>457003.08</v>
      </c>
      <c r="O20" s="38">
        <f t="shared" si="1"/>
        <v>81070647.25</v>
      </c>
      <c r="P20" s="39">
        <f t="shared" si="2"/>
        <v>93861542.93</v>
      </c>
    </row>
    <row r="21" spans="1:16" ht="12.75" customHeight="1">
      <c r="A21" s="33" t="s">
        <v>12</v>
      </c>
      <c r="B21" s="34" t="s">
        <v>330</v>
      </c>
      <c r="C21" s="35" t="s">
        <v>331</v>
      </c>
      <c r="D21" s="36">
        <v>1896378.44</v>
      </c>
      <c r="E21" s="36">
        <v>1931801.16</v>
      </c>
      <c r="F21" s="36">
        <v>22446.49</v>
      </c>
      <c r="G21" s="36">
        <v>640.21</v>
      </c>
      <c r="H21" s="36">
        <v>8282.09</v>
      </c>
      <c r="I21" s="36">
        <v>136328.14</v>
      </c>
      <c r="J21" s="36">
        <v>305549.91</v>
      </c>
      <c r="K21" s="37">
        <f t="shared" si="0"/>
        <v>4301426.4399999995</v>
      </c>
      <c r="L21" s="36">
        <v>15399953.46</v>
      </c>
      <c r="M21" s="36">
        <v>706285.9</v>
      </c>
      <c r="N21" s="36">
        <v>628361.14</v>
      </c>
      <c r="O21" s="38">
        <f t="shared" si="1"/>
        <v>16734600.5</v>
      </c>
      <c r="P21" s="39">
        <f t="shared" si="2"/>
        <v>21036026.939999998</v>
      </c>
    </row>
    <row r="22" spans="1:16" ht="12.75" customHeight="1">
      <c r="A22" s="33" t="s">
        <v>12</v>
      </c>
      <c r="B22" s="34" t="s">
        <v>62</v>
      </c>
      <c r="C22" s="35" t="s">
        <v>212</v>
      </c>
      <c r="D22" s="36">
        <v>2578072.49</v>
      </c>
      <c r="E22" s="36">
        <v>3190021.48</v>
      </c>
      <c r="F22" s="36">
        <v>37066.33</v>
      </c>
      <c r="G22" s="36">
        <v>1057.19</v>
      </c>
      <c r="H22" s="36">
        <v>13676.38</v>
      </c>
      <c r="I22" s="36">
        <v>228274.8</v>
      </c>
      <c r="J22" s="36">
        <v>504560.62</v>
      </c>
      <c r="K22" s="37">
        <f t="shared" si="0"/>
        <v>6552729.290000001</v>
      </c>
      <c r="L22" s="36">
        <v>27821920.33</v>
      </c>
      <c r="M22" s="36">
        <v>4276438.04</v>
      </c>
      <c r="N22" s="36">
        <v>208937.99</v>
      </c>
      <c r="O22" s="38">
        <f t="shared" si="1"/>
        <v>32307296.36</v>
      </c>
      <c r="P22" s="39">
        <f t="shared" si="2"/>
        <v>38860025.65</v>
      </c>
    </row>
    <row r="23" spans="1:16" ht="12.75" customHeight="1">
      <c r="A23" s="33" t="s">
        <v>12</v>
      </c>
      <c r="B23" s="34" t="s">
        <v>332</v>
      </c>
      <c r="C23" s="35" t="s">
        <v>333</v>
      </c>
      <c r="D23" s="36">
        <v>1689277.43</v>
      </c>
      <c r="E23" s="36">
        <v>1940621.11</v>
      </c>
      <c r="F23" s="36">
        <v>22548.97</v>
      </c>
      <c r="G23" s="36">
        <v>643.13</v>
      </c>
      <c r="H23" s="36">
        <v>8319.91</v>
      </c>
      <c r="I23" s="36">
        <v>132408.18</v>
      </c>
      <c r="J23" s="36">
        <v>306944.95</v>
      </c>
      <c r="K23" s="37">
        <f t="shared" si="0"/>
        <v>4100763.6800000006</v>
      </c>
      <c r="L23" s="36">
        <v>16733605.61</v>
      </c>
      <c r="M23" s="36">
        <v>979043.11</v>
      </c>
      <c r="N23" s="36">
        <v>50012.99</v>
      </c>
      <c r="O23" s="38">
        <f t="shared" si="1"/>
        <v>17762661.71</v>
      </c>
      <c r="P23" s="39">
        <f t="shared" si="2"/>
        <v>21863425.39</v>
      </c>
    </row>
    <row r="24" spans="1:16" ht="12.75" customHeight="1">
      <c r="A24" s="33" t="s">
        <v>12</v>
      </c>
      <c r="B24" s="34" t="s">
        <v>63</v>
      </c>
      <c r="C24" s="35" t="s">
        <v>213</v>
      </c>
      <c r="D24" s="36">
        <v>5331547.39</v>
      </c>
      <c r="E24" s="36">
        <v>5341507.39</v>
      </c>
      <c r="F24" s="36">
        <v>62065.44</v>
      </c>
      <c r="G24" s="36">
        <v>1770.2</v>
      </c>
      <c r="H24" s="36">
        <v>22900.32</v>
      </c>
      <c r="I24" s="36">
        <v>369046.86</v>
      </c>
      <c r="J24" s="36">
        <v>844857.72</v>
      </c>
      <c r="K24" s="37">
        <f t="shared" si="0"/>
        <v>11973695.319999998</v>
      </c>
      <c r="L24" s="36">
        <v>45614131.89</v>
      </c>
      <c r="M24" s="36">
        <v>6470023.91</v>
      </c>
      <c r="N24" s="36">
        <v>598592.43</v>
      </c>
      <c r="O24" s="38">
        <f t="shared" si="1"/>
        <v>52682748.230000004</v>
      </c>
      <c r="P24" s="39">
        <f t="shared" si="2"/>
        <v>64656443.550000004</v>
      </c>
    </row>
    <row r="25" spans="1:16" ht="12.75" customHeight="1">
      <c r="A25" s="33" t="s">
        <v>12</v>
      </c>
      <c r="B25" s="34" t="s">
        <v>64</v>
      </c>
      <c r="C25" s="35" t="s">
        <v>214</v>
      </c>
      <c r="D25" s="36">
        <v>1816415.6</v>
      </c>
      <c r="E25" s="36">
        <v>2069239.9</v>
      </c>
      <c r="F25" s="36">
        <v>24043.45</v>
      </c>
      <c r="G25" s="36">
        <v>685.76</v>
      </c>
      <c r="H25" s="36">
        <v>8871.33</v>
      </c>
      <c r="I25" s="36">
        <v>158905.27</v>
      </c>
      <c r="J25" s="36">
        <v>327288.38</v>
      </c>
      <c r="K25" s="37">
        <f t="shared" si="0"/>
        <v>4405449.69</v>
      </c>
      <c r="L25" s="36">
        <v>20641604.33</v>
      </c>
      <c r="M25" s="36">
        <v>1298067.98</v>
      </c>
      <c r="N25" s="36">
        <v>66048.63</v>
      </c>
      <c r="O25" s="38">
        <f t="shared" si="1"/>
        <v>22005720.939999998</v>
      </c>
      <c r="P25" s="39">
        <f t="shared" si="2"/>
        <v>26411170.63</v>
      </c>
    </row>
    <row r="26" spans="1:16" ht="12.75" customHeight="1">
      <c r="A26" s="33" t="s">
        <v>12</v>
      </c>
      <c r="B26" s="34" t="s">
        <v>65</v>
      </c>
      <c r="C26" s="35" t="s">
        <v>215</v>
      </c>
      <c r="D26" s="36">
        <v>7032038</v>
      </c>
      <c r="E26" s="36">
        <v>2322647.99</v>
      </c>
      <c r="F26" s="36">
        <v>26987.92</v>
      </c>
      <c r="G26" s="36">
        <v>769.74</v>
      </c>
      <c r="H26" s="36">
        <v>9957.75</v>
      </c>
      <c r="I26" s="36">
        <v>83408.69</v>
      </c>
      <c r="J26" s="36">
        <v>367369.54</v>
      </c>
      <c r="K26" s="37">
        <f t="shared" si="0"/>
        <v>9843179.629999999</v>
      </c>
      <c r="L26" s="36">
        <v>13600036.76</v>
      </c>
      <c r="M26" s="36">
        <v>1068518.73</v>
      </c>
      <c r="N26" s="36">
        <v>55593.29</v>
      </c>
      <c r="O26" s="38">
        <f t="shared" si="1"/>
        <v>14724148.78</v>
      </c>
      <c r="P26" s="39">
        <f t="shared" si="2"/>
        <v>24567328.409999996</v>
      </c>
    </row>
    <row r="27" spans="1:16" ht="12.75" customHeight="1">
      <c r="A27" s="33" t="s">
        <v>12</v>
      </c>
      <c r="B27" s="34" t="s">
        <v>66</v>
      </c>
      <c r="C27" s="35" t="s">
        <v>216</v>
      </c>
      <c r="D27" s="36">
        <v>1723798.61</v>
      </c>
      <c r="E27" s="36">
        <v>2947138.25</v>
      </c>
      <c r="F27" s="36">
        <v>34244.16</v>
      </c>
      <c r="G27" s="36">
        <v>976.7</v>
      </c>
      <c r="H27" s="36">
        <v>12635.09</v>
      </c>
      <c r="I27" s="36">
        <v>203088.04</v>
      </c>
      <c r="J27" s="36">
        <v>466144.17</v>
      </c>
      <c r="K27" s="37">
        <f t="shared" si="0"/>
        <v>5388025.0200000005</v>
      </c>
      <c r="L27" s="36">
        <v>56579713.92</v>
      </c>
      <c r="M27" s="36">
        <v>1714052.17</v>
      </c>
      <c r="N27" s="36">
        <v>327060.64</v>
      </c>
      <c r="O27" s="38">
        <f t="shared" si="1"/>
        <v>58620826.730000004</v>
      </c>
      <c r="P27" s="39">
        <f t="shared" si="2"/>
        <v>64008851.75000001</v>
      </c>
    </row>
    <row r="28" spans="1:16" ht="12.75" customHeight="1">
      <c r="A28" s="33" t="s">
        <v>12</v>
      </c>
      <c r="B28" s="34" t="s">
        <v>67</v>
      </c>
      <c r="C28" s="35" t="s">
        <v>217</v>
      </c>
      <c r="D28" s="36">
        <v>5246313.64</v>
      </c>
      <c r="E28" s="36">
        <v>5509680.07</v>
      </c>
      <c r="F28" s="36">
        <v>64019.51</v>
      </c>
      <c r="G28" s="36">
        <v>1825.93</v>
      </c>
      <c r="H28" s="36">
        <v>23621.31</v>
      </c>
      <c r="I28" s="36">
        <v>380985.07</v>
      </c>
      <c r="J28" s="36">
        <v>871457.33</v>
      </c>
      <c r="K28" s="37">
        <f t="shared" si="0"/>
        <v>12097902.860000001</v>
      </c>
      <c r="L28" s="36">
        <v>43608376.92</v>
      </c>
      <c r="M28" s="36">
        <v>6734336.05</v>
      </c>
      <c r="N28" s="36">
        <v>330333.9</v>
      </c>
      <c r="O28" s="38">
        <f t="shared" si="1"/>
        <v>50673046.870000005</v>
      </c>
      <c r="P28" s="39">
        <f t="shared" si="2"/>
        <v>62770949.730000004</v>
      </c>
    </row>
    <row r="29" spans="1:16" ht="12.75" customHeight="1">
      <c r="A29" s="33" t="s">
        <v>13</v>
      </c>
      <c r="B29" s="34" t="s">
        <v>68</v>
      </c>
      <c r="C29" s="35" t="s">
        <v>169</v>
      </c>
      <c r="D29" s="36">
        <v>5106850.01</v>
      </c>
      <c r="E29" s="36">
        <v>3968306.25</v>
      </c>
      <c r="F29" s="36">
        <v>52720.31</v>
      </c>
      <c r="G29" s="36">
        <v>1240.27</v>
      </c>
      <c r="H29" s="36">
        <v>19936.39</v>
      </c>
      <c r="I29" s="36">
        <v>347154.19</v>
      </c>
      <c r="J29" s="36">
        <v>1001497.96</v>
      </c>
      <c r="K29" s="37">
        <f t="shared" si="0"/>
        <v>10497705.379999999</v>
      </c>
      <c r="L29" s="36">
        <v>38854430.97</v>
      </c>
      <c r="M29" s="36">
        <v>1694332.11</v>
      </c>
      <c r="N29" s="36">
        <v>92431.19</v>
      </c>
      <c r="O29" s="38">
        <f t="shared" si="1"/>
        <v>40641194.269999996</v>
      </c>
      <c r="P29" s="39">
        <f t="shared" si="2"/>
        <v>51138899.64999999</v>
      </c>
    </row>
    <row r="30" spans="1:16" ht="12.75" customHeight="1">
      <c r="A30" s="33" t="s">
        <v>14</v>
      </c>
      <c r="B30" s="34" t="s">
        <v>69</v>
      </c>
      <c r="C30" s="35" t="s">
        <v>170</v>
      </c>
      <c r="D30" s="36">
        <v>2334922.45</v>
      </c>
      <c r="E30" s="36">
        <v>1714950.24</v>
      </c>
      <c r="F30" s="36">
        <v>20275.06</v>
      </c>
      <c r="G30" s="36">
        <v>379.6</v>
      </c>
      <c r="H30" s="36">
        <v>9062.6</v>
      </c>
      <c r="I30" s="36">
        <v>201265.63</v>
      </c>
      <c r="J30" s="36">
        <v>453245.18</v>
      </c>
      <c r="K30" s="37">
        <f t="shared" si="0"/>
        <v>4734100.760000001</v>
      </c>
      <c r="L30" s="36">
        <v>18430480.99</v>
      </c>
      <c r="M30" s="36">
        <v>0</v>
      </c>
      <c r="N30" s="36">
        <v>0</v>
      </c>
      <c r="O30" s="38">
        <f t="shared" si="1"/>
        <v>18430480.99</v>
      </c>
      <c r="P30" s="39">
        <f t="shared" si="2"/>
        <v>23164581.75</v>
      </c>
    </row>
    <row r="31" spans="1:16" ht="12.75" customHeight="1">
      <c r="A31" s="33" t="s">
        <v>15</v>
      </c>
      <c r="B31" s="34" t="s">
        <v>11</v>
      </c>
      <c r="C31" s="35" t="s">
        <v>218</v>
      </c>
      <c r="D31" s="36">
        <v>2310111.61</v>
      </c>
      <c r="E31" s="36">
        <v>2402645.38</v>
      </c>
      <c r="F31" s="36">
        <v>29529.69</v>
      </c>
      <c r="G31" s="36">
        <v>695.73</v>
      </c>
      <c r="H31" s="36">
        <v>12689.82</v>
      </c>
      <c r="I31" s="36">
        <v>38572.03</v>
      </c>
      <c r="J31" s="36">
        <v>418941.92</v>
      </c>
      <c r="K31" s="37">
        <f t="shared" si="0"/>
        <v>5213186.180000002</v>
      </c>
      <c r="L31" s="36">
        <v>27493943.01</v>
      </c>
      <c r="M31" s="36">
        <v>0</v>
      </c>
      <c r="N31" s="36">
        <v>1034001.03</v>
      </c>
      <c r="O31" s="38">
        <f t="shared" si="1"/>
        <v>28527944.040000003</v>
      </c>
      <c r="P31" s="39">
        <f t="shared" si="2"/>
        <v>33741130.220000006</v>
      </c>
    </row>
    <row r="32" spans="1:16" ht="12.75" customHeight="1">
      <c r="A32" s="33" t="s">
        <v>15</v>
      </c>
      <c r="B32" s="34" t="s">
        <v>70</v>
      </c>
      <c r="C32" s="35" t="s">
        <v>171</v>
      </c>
      <c r="D32" s="36">
        <v>2522466.77</v>
      </c>
      <c r="E32" s="36">
        <v>2231934.91</v>
      </c>
      <c r="F32" s="36">
        <v>27431.58</v>
      </c>
      <c r="G32" s="36">
        <v>646.3</v>
      </c>
      <c r="H32" s="36">
        <v>11788.2</v>
      </c>
      <c r="I32" s="36">
        <v>225379.83</v>
      </c>
      <c r="J32" s="36">
        <v>389175.66</v>
      </c>
      <c r="K32" s="37">
        <f t="shared" si="0"/>
        <v>5408823.25</v>
      </c>
      <c r="L32" s="36">
        <v>63005246.54</v>
      </c>
      <c r="M32" s="36">
        <v>2441558.47</v>
      </c>
      <c r="N32" s="36">
        <v>1119508.44</v>
      </c>
      <c r="O32" s="38">
        <f t="shared" si="1"/>
        <v>66566313.45</v>
      </c>
      <c r="P32" s="39">
        <f t="shared" si="2"/>
        <v>71975136.7</v>
      </c>
    </row>
    <row r="33" spans="1:16" ht="12.75" customHeight="1">
      <c r="A33" s="33" t="s">
        <v>15</v>
      </c>
      <c r="B33" s="34" t="s">
        <v>57</v>
      </c>
      <c r="C33" s="35" t="s">
        <v>219</v>
      </c>
      <c r="D33" s="36">
        <v>1103226.86</v>
      </c>
      <c r="E33" s="36">
        <v>1686122.49</v>
      </c>
      <c r="F33" s="36">
        <v>20723.28</v>
      </c>
      <c r="G33" s="36">
        <v>488.25</v>
      </c>
      <c r="H33" s="36">
        <v>8905.43</v>
      </c>
      <c r="I33" s="36">
        <v>129700.89</v>
      </c>
      <c r="J33" s="36">
        <v>294004.02</v>
      </c>
      <c r="K33" s="37">
        <f t="shared" si="0"/>
        <v>3243171.22</v>
      </c>
      <c r="L33" s="36">
        <v>17162425.06</v>
      </c>
      <c r="M33" s="36">
        <v>433386.54</v>
      </c>
      <c r="N33" s="36">
        <v>217137.45</v>
      </c>
      <c r="O33" s="38">
        <f t="shared" si="1"/>
        <v>17812949.049999997</v>
      </c>
      <c r="P33" s="39">
        <f t="shared" si="2"/>
        <v>21056120.269999996</v>
      </c>
    </row>
    <row r="34" spans="1:16" ht="12.75" customHeight="1">
      <c r="A34" s="33" t="s">
        <v>15</v>
      </c>
      <c r="B34" s="34" t="s">
        <v>71</v>
      </c>
      <c r="C34" s="35" t="s">
        <v>220</v>
      </c>
      <c r="D34" s="36">
        <v>2992996.12</v>
      </c>
      <c r="E34" s="36">
        <v>4157399.62</v>
      </c>
      <c r="F34" s="36">
        <v>51096.49</v>
      </c>
      <c r="G34" s="36">
        <v>1203.86</v>
      </c>
      <c r="H34" s="36">
        <v>21957.74</v>
      </c>
      <c r="I34" s="36">
        <v>216661.83</v>
      </c>
      <c r="J34" s="36">
        <v>724913.05</v>
      </c>
      <c r="K34" s="37">
        <f t="shared" si="0"/>
        <v>8166228.710000001</v>
      </c>
      <c r="L34" s="36">
        <v>52093231.81</v>
      </c>
      <c r="M34" s="36">
        <v>1350577.56</v>
      </c>
      <c r="N34" s="36">
        <v>79314.13</v>
      </c>
      <c r="O34" s="38">
        <f t="shared" si="1"/>
        <v>53523123.5</v>
      </c>
      <c r="P34" s="39">
        <f t="shared" si="2"/>
        <v>61689352.21</v>
      </c>
    </row>
    <row r="35" spans="1:16" ht="12.75" customHeight="1">
      <c r="A35" s="33" t="s">
        <v>15</v>
      </c>
      <c r="B35" s="34" t="s">
        <v>72</v>
      </c>
      <c r="C35" s="35" t="s">
        <v>221</v>
      </c>
      <c r="D35" s="36">
        <v>1608229.54</v>
      </c>
      <c r="E35" s="36">
        <v>1739926.14</v>
      </c>
      <c r="F35" s="36">
        <v>21384.55</v>
      </c>
      <c r="G35" s="36">
        <v>503.83</v>
      </c>
      <c r="H35" s="36">
        <v>9189.6</v>
      </c>
      <c r="I35" s="36">
        <v>151337.95</v>
      </c>
      <c r="J35" s="36">
        <v>303385.6</v>
      </c>
      <c r="K35" s="37">
        <f t="shared" si="0"/>
        <v>3833957.21</v>
      </c>
      <c r="L35" s="36">
        <v>19514842.75</v>
      </c>
      <c r="M35" s="36">
        <v>1283506.47</v>
      </c>
      <c r="N35" s="36">
        <v>548685.94</v>
      </c>
      <c r="O35" s="38">
        <f t="shared" si="1"/>
        <v>21347035.16</v>
      </c>
      <c r="P35" s="39">
        <f t="shared" si="2"/>
        <v>25180992.37</v>
      </c>
    </row>
    <row r="36" spans="1:16" ht="12.75" customHeight="1">
      <c r="A36" s="33" t="s">
        <v>15</v>
      </c>
      <c r="B36" s="34" t="s">
        <v>73</v>
      </c>
      <c r="C36" s="35" t="s">
        <v>222</v>
      </c>
      <c r="D36" s="36">
        <v>1436033.88</v>
      </c>
      <c r="E36" s="36">
        <v>1853374.88</v>
      </c>
      <c r="F36" s="36">
        <v>22778.89</v>
      </c>
      <c r="G36" s="36">
        <v>536.68</v>
      </c>
      <c r="H36" s="36">
        <v>9788.79</v>
      </c>
      <c r="I36" s="36">
        <v>121451.66</v>
      </c>
      <c r="J36" s="36">
        <v>323167.31</v>
      </c>
      <c r="K36" s="37">
        <f t="shared" si="0"/>
        <v>3767132.0900000003</v>
      </c>
      <c r="L36" s="36">
        <v>20574232.86</v>
      </c>
      <c r="M36" s="36">
        <v>1282579.88</v>
      </c>
      <c r="N36" s="36">
        <v>65834.78</v>
      </c>
      <c r="O36" s="38">
        <f t="shared" si="1"/>
        <v>21922647.52</v>
      </c>
      <c r="P36" s="39">
        <f t="shared" si="2"/>
        <v>25689779.61</v>
      </c>
    </row>
    <row r="37" spans="1:16" ht="12.75" customHeight="1">
      <c r="A37" s="33" t="s">
        <v>16</v>
      </c>
      <c r="B37" s="34" t="s">
        <v>59</v>
      </c>
      <c r="C37" s="35" t="s">
        <v>223</v>
      </c>
      <c r="D37" s="36">
        <v>4188888.49</v>
      </c>
      <c r="E37" s="36">
        <v>3774654.04</v>
      </c>
      <c r="F37" s="36">
        <v>43351.77</v>
      </c>
      <c r="G37" s="36">
        <v>1096.58</v>
      </c>
      <c r="H37" s="36">
        <v>17598.07</v>
      </c>
      <c r="I37" s="36">
        <v>339487.51</v>
      </c>
      <c r="J37" s="36">
        <v>601011.25</v>
      </c>
      <c r="K37" s="37">
        <f aca="true" t="shared" si="3" ref="K37:K68">SUM(D37:J37)</f>
        <v>8966087.71</v>
      </c>
      <c r="L37" s="36">
        <v>38103263.67</v>
      </c>
      <c r="M37" s="36">
        <v>1059774.94</v>
      </c>
      <c r="N37" s="36">
        <v>60368.13</v>
      </c>
      <c r="O37" s="38">
        <f aca="true" t="shared" si="4" ref="O37:O68">+N37+M37+L37</f>
        <v>39223406.74</v>
      </c>
      <c r="P37" s="39">
        <f aca="true" t="shared" si="5" ref="P37:P68">+O37+K37</f>
        <v>48189494.45</v>
      </c>
    </row>
    <row r="38" spans="1:16" ht="12.75" customHeight="1">
      <c r="A38" s="33" t="s">
        <v>17</v>
      </c>
      <c r="B38" s="34" t="s">
        <v>74</v>
      </c>
      <c r="C38" s="35" t="s">
        <v>172</v>
      </c>
      <c r="D38" s="36">
        <v>1948973.81</v>
      </c>
      <c r="E38" s="36">
        <v>1455159.05</v>
      </c>
      <c r="F38" s="36">
        <v>17291.34</v>
      </c>
      <c r="G38" s="36">
        <v>344.14</v>
      </c>
      <c r="H38" s="36">
        <v>7176.35</v>
      </c>
      <c r="I38" s="36">
        <v>148727.47</v>
      </c>
      <c r="J38" s="36">
        <v>377505.78</v>
      </c>
      <c r="K38" s="37">
        <f t="shared" si="3"/>
        <v>3955177.9400000004</v>
      </c>
      <c r="L38" s="36">
        <v>15299481.62</v>
      </c>
      <c r="M38" s="36">
        <v>1521975.5</v>
      </c>
      <c r="N38" s="36">
        <v>268363.99</v>
      </c>
      <c r="O38" s="38">
        <f t="shared" si="4"/>
        <v>17089821.11</v>
      </c>
      <c r="P38" s="39">
        <f t="shared" si="5"/>
        <v>21044999.05</v>
      </c>
    </row>
    <row r="39" spans="1:16" ht="12.75" customHeight="1">
      <c r="A39" s="33" t="s">
        <v>18</v>
      </c>
      <c r="B39" s="34" t="s">
        <v>75</v>
      </c>
      <c r="C39" s="35" t="s">
        <v>173</v>
      </c>
      <c r="D39" s="36">
        <v>6600378.24</v>
      </c>
      <c r="E39" s="36">
        <v>6292159.72</v>
      </c>
      <c r="F39" s="36">
        <v>77333.74</v>
      </c>
      <c r="G39" s="36">
        <v>1822.02</v>
      </c>
      <c r="H39" s="36">
        <v>33232.7</v>
      </c>
      <c r="I39" s="36">
        <v>461470.77</v>
      </c>
      <c r="J39" s="36">
        <v>1097144.63</v>
      </c>
      <c r="K39" s="37">
        <f t="shared" si="3"/>
        <v>14563541.82</v>
      </c>
      <c r="L39" s="36">
        <v>79594538.79</v>
      </c>
      <c r="M39" s="36">
        <v>7987411.52</v>
      </c>
      <c r="N39" s="36">
        <v>1048195.01</v>
      </c>
      <c r="O39" s="38">
        <f t="shared" si="4"/>
        <v>88630145.32000001</v>
      </c>
      <c r="P39" s="39">
        <f t="shared" si="5"/>
        <v>103193687.14000002</v>
      </c>
    </row>
    <row r="40" spans="1:16" ht="12.75" customHeight="1">
      <c r="A40" s="33" t="s">
        <v>19</v>
      </c>
      <c r="B40" s="34" t="s">
        <v>76</v>
      </c>
      <c r="C40" s="35" t="s">
        <v>174</v>
      </c>
      <c r="D40" s="36">
        <v>8301189.26</v>
      </c>
      <c r="E40" s="36">
        <v>5180724.66</v>
      </c>
      <c r="F40" s="36">
        <v>67829.74</v>
      </c>
      <c r="G40" s="36">
        <v>2233.8</v>
      </c>
      <c r="H40" s="36">
        <v>26577.6</v>
      </c>
      <c r="I40" s="36">
        <v>483440.72</v>
      </c>
      <c r="J40" s="36">
        <v>1020797.57</v>
      </c>
      <c r="K40" s="37">
        <f t="shared" si="3"/>
        <v>15082793.350000001</v>
      </c>
      <c r="L40" s="36">
        <v>58241234.83</v>
      </c>
      <c r="M40" s="36">
        <v>11284694.46</v>
      </c>
      <c r="N40" s="36">
        <v>553981.27</v>
      </c>
      <c r="O40" s="38">
        <f t="shared" si="4"/>
        <v>70079910.56</v>
      </c>
      <c r="P40" s="39">
        <f t="shared" si="5"/>
        <v>85162703.91</v>
      </c>
    </row>
    <row r="41" spans="1:16" ht="12.75" customHeight="1">
      <c r="A41" s="33" t="s">
        <v>19</v>
      </c>
      <c r="B41" s="34" t="s">
        <v>77</v>
      </c>
      <c r="C41" s="35" t="s">
        <v>224</v>
      </c>
      <c r="D41" s="36">
        <v>2975053.88</v>
      </c>
      <c r="E41" s="36">
        <v>2065341.94</v>
      </c>
      <c r="F41" s="36">
        <v>27040.93</v>
      </c>
      <c r="G41" s="36">
        <v>890.52</v>
      </c>
      <c r="H41" s="36">
        <v>10595.4</v>
      </c>
      <c r="I41" s="36">
        <v>179237.94</v>
      </c>
      <c r="J41" s="36">
        <v>406950.02</v>
      </c>
      <c r="K41" s="37">
        <f t="shared" si="3"/>
        <v>5665110.630000001</v>
      </c>
      <c r="L41" s="36">
        <v>21242319.57</v>
      </c>
      <c r="M41" s="36">
        <v>3393665.91</v>
      </c>
      <c r="N41" s="36">
        <v>173359.77</v>
      </c>
      <c r="O41" s="38">
        <f t="shared" si="4"/>
        <v>24809345.25</v>
      </c>
      <c r="P41" s="39">
        <f t="shared" si="5"/>
        <v>30474455.880000003</v>
      </c>
    </row>
    <row r="42" spans="1:16" ht="12.75" customHeight="1">
      <c r="A42" s="33" t="s">
        <v>20</v>
      </c>
      <c r="B42" s="34" t="s">
        <v>77</v>
      </c>
      <c r="C42" s="35" t="s">
        <v>175</v>
      </c>
      <c r="D42" s="36">
        <v>1174026.61</v>
      </c>
      <c r="E42" s="36">
        <v>1046031.2</v>
      </c>
      <c r="F42" s="36">
        <v>12429.77</v>
      </c>
      <c r="G42" s="36">
        <v>247.38</v>
      </c>
      <c r="H42" s="36">
        <v>5158.67</v>
      </c>
      <c r="I42" s="36">
        <v>120329.85</v>
      </c>
      <c r="J42" s="36">
        <v>271367.47</v>
      </c>
      <c r="K42" s="37">
        <f t="shared" si="3"/>
        <v>2629590.95</v>
      </c>
      <c r="L42" s="36">
        <v>10012915.53</v>
      </c>
      <c r="M42" s="36">
        <v>1503448.21</v>
      </c>
      <c r="N42" s="36">
        <v>74549.82</v>
      </c>
      <c r="O42" s="38">
        <f t="shared" si="4"/>
        <v>11590913.559999999</v>
      </c>
      <c r="P42" s="39">
        <f t="shared" si="5"/>
        <v>14220504.509999998</v>
      </c>
    </row>
    <row r="43" spans="1:16" ht="12.75" customHeight="1">
      <c r="A43" s="33" t="s">
        <v>21</v>
      </c>
      <c r="B43" s="34" t="s">
        <v>54</v>
      </c>
      <c r="C43" s="35" t="s">
        <v>176</v>
      </c>
      <c r="D43" s="36">
        <v>3449240.42</v>
      </c>
      <c r="E43" s="36">
        <v>2518318.55</v>
      </c>
      <c r="F43" s="36">
        <v>29261.5</v>
      </c>
      <c r="G43" s="36">
        <v>834.58</v>
      </c>
      <c r="H43" s="36">
        <v>10796.63</v>
      </c>
      <c r="I43" s="36">
        <v>173317.24</v>
      </c>
      <c r="J43" s="36">
        <v>398318.44</v>
      </c>
      <c r="K43" s="37">
        <f t="shared" si="3"/>
        <v>6580087.36</v>
      </c>
      <c r="L43" s="36">
        <v>16753402.65</v>
      </c>
      <c r="M43" s="36">
        <v>3469097.7</v>
      </c>
      <c r="N43" s="36">
        <v>612757.11</v>
      </c>
      <c r="O43" s="38">
        <f t="shared" si="4"/>
        <v>20835257.46</v>
      </c>
      <c r="P43" s="39">
        <f t="shared" si="5"/>
        <v>27415344.82</v>
      </c>
    </row>
    <row r="44" spans="1:16" ht="12.75" customHeight="1">
      <c r="A44" s="33" t="s">
        <v>22</v>
      </c>
      <c r="B44" s="34" t="s">
        <v>78</v>
      </c>
      <c r="C44" s="35" t="s">
        <v>177</v>
      </c>
      <c r="D44" s="36">
        <v>6211935.1</v>
      </c>
      <c r="E44" s="36">
        <v>4528086.45</v>
      </c>
      <c r="F44" s="36">
        <v>55652.41</v>
      </c>
      <c r="G44" s="36">
        <v>1311.2</v>
      </c>
      <c r="H44" s="36">
        <v>23915.57</v>
      </c>
      <c r="I44" s="36">
        <v>541980.25</v>
      </c>
      <c r="J44" s="36">
        <v>789548.57</v>
      </c>
      <c r="K44" s="37">
        <f t="shared" si="3"/>
        <v>12152429.55</v>
      </c>
      <c r="L44" s="36">
        <v>56705075.84</v>
      </c>
      <c r="M44" s="36">
        <v>14505203.62</v>
      </c>
      <c r="N44" s="36">
        <v>706277.42</v>
      </c>
      <c r="O44" s="38">
        <f t="shared" si="4"/>
        <v>71916556.88</v>
      </c>
      <c r="P44" s="39">
        <f t="shared" si="5"/>
        <v>84068986.42999999</v>
      </c>
    </row>
    <row r="45" spans="1:16" ht="12.75" customHeight="1">
      <c r="A45" s="33" t="s">
        <v>23</v>
      </c>
      <c r="B45" s="34" t="s">
        <v>79</v>
      </c>
      <c r="C45" s="35" t="s">
        <v>178</v>
      </c>
      <c r="D45" s="36">
        <v>2141679.46</v>
      </c>
      <c r="E45" s="36">
        <v>1686887.08</v>
      </c>
      <c r="F45" s="36">
        <v>20044.92</v>
      </c>
      <c r="G45" s="36">
        <v>398.94</v>
      </c>
      <c r="H45" s="36">
        <v>8319.16</v>
      </c>
      <c r="I45" s="36">
        <v>173324.03</v>
      </c>
      <c r="J45" s="36">
        <v>437622.01</v>
      </c>
      <c r="K45" s="37">
        <f t="shared" si="3"/>
        <v>4468275.6</v>
      </c>
      <c r="L45" s="36">
        <v>14517274.31</v>
      </c>
      <c r="M45" s="36">
        <v>479375.56</v>
      </c>
      <c r="N45" s="36">
        <v>18409.03</v>
      </c>
      <c r="O45" s="38">
        <f t="shared" si="4"/>
        <v>15015058.9</v>
      </c>
      <c r="P45" s="39">
        <f t="shared" si="5"/>
        <v>19483334.5</v>
      </c>
    </row>
    <row r="46" spans="1:16" ht="12.75" customHeight="1">
      <c r="A46" s="33" t="s">
        <v>24</v>
      </c>
      <c r="B46" s="34" t="s">
        <v>80</v>
      </c>
      <c r="C46" s="35" t="s">
        <v>179</v>
      </c>
      <c r="D46" s="36">
        <v>2625125.45</v>
      </c>
      <c r="E46" s="36">
        <v>2784702.22</v>
      </c>
      <c r="F46" s="36">
        <v>34225.36</v>
      </c>
      <c r="G46" s="36">
        <v>806.36</v>
      </c>
      <c r="H46" s="36">
        <v>14707.7</v>
      </c>
      <c r="I46" s="36">
        <v>271084.39</v>
      </c>
      <c r="J46" s="36">
        <v>485560</v>
      </c>
      <c r="K46" s="37">
        <f t="shared" si="3"/>
        <v>6216211.48</v>
      </c>
      <c r="L46" s="36">
        <v>37154574.37</v>
      </c>
      <c r="M46" s="36">
        <v>4150180.1</v>
      </c>
      <c r="N46" s="36">
        <v>206263.75</v>
      </c>
      <c r="O46" s="38">
        <f t="shared" si="4"/>
        <v>41511018.22</v>
      </c>
      <c r="P46" s="39">
        <f t="shared" si="5"/>
        <v>47727229.7</v>
      </c>
    </row>
    <row r="47" spans="1:16" ht="12.75" customHeight="1">
      <c r="A47" s="33" t="s">
        <v>25</v>
      </c>
      <c r="B47" s="34" t="s">
        <v>81</v>
      </c>
      <c r="C47" s="35" t="s">
        <v>180</v>
      </c>
      <c r="D47" s="36">
        <v>1442178.38</v>
      </c>
      <c r="E47" s="36">
        <v>1244212.33</v>
      </c>
      <c r="F47" s="36">
        <v>15107.82</v>
      </c>
      <c r="G47" s="36">
        <v>346.03</v>
      </c>
      <c r="H47" s="36">
        <v>5837.99</v>
      </c>
      <c r="I47" s="36">
        <v>127308.67</v>
      </c>
      <c r="J47" s="36">
        <v>276920.19</v>
      </c>
      <c r="K47" s="37">
        <f t="shared" si="3"/>
        <v>3111911.4099999997</v>
      </c>
      <c r="L47" s="36">
        <v>9810755.19</v>
      </c>
      <c r="M47" s="36">
        <v>1591809.36</v>
      </c>
      <c r="N47" s="36">
        <v>78832.22</v>
      </c>
      <c r="O47" s="38">
        <f t="shared" si="4"/>
        <v>11481396.77</v>
      </c>
      <c r="P47" s="39">
        <f t="shared" si="5"/>
        <v>14593308.18</v>
      </c>
    </row>
    <row r="48" spans="1:16" ht="12.75" customHeight="1">
      <c r="A48" s="33" t="s">
        <v>26</v>
      </c>
      <c r="B48" s="34" t="s">
        <v>82</v>
      </c>
      <c r="C48" s="35" t="s">
        <v>181</v>
      </c>
      <c r="D48" s="36">
        <v>2556700.34</v>
      </c>
      <c r="E48" s="36">
        <v>2186766.36</v>
      </c>
      <c r="F48" s="36">
        <v>26876.43</v>
      </c>
      <c r="G48" s="36">
        <v>633.22</v>
      </c>
      <c r="H48" s="36">
        <v>11549.64</v>
      </c>
      <c r="I48" s="36">
        <v>209011.29</v>
      </c>
      <c r="J48" s="36">
        <v>381299.76</v>
      </c>
      <c r="K48" s="37">
        <f t="shared" si="3"/>
        <v>5372837.039999998</v>
      </c>
      <c r="L48" s="36">
        <v>27970320.09</v>
      </c>
      <c r="M48" s="36">
        <v>2018233.41</v>
      </c>
      <c r="N48" s="36">
        <v>103270.29</v>
      </c>
      <c r="O48" s="38">
        <f t="shared" si="4"/>
        <v>30091823.79</v>
      </c>
      <c r="P48" s="39">
        <f t="shared" si="5"/>
        <v>35464660.83</v>
      </c>
    </row>
    <row r="49" spans="1:16" ht="12.75" customHeight="1">
      <c r="A49" s="33" t="s">
        <v>27</v>
      </c>
      <c r="B49" s="34" t="s">
        <v>83</v>
      </c>
      <c r="C49" s="35" t="s">
        <v>182</v>
      </c>
      <c r="D49" s="36">
        <v>3471843.81</v>
      </c>
      <c r="E49" s="36">
        <v>2782723.15</v>
      </c>
      <c r="F49" s="36">
        <v>36969.43</v>
      </c>
      <c r="G49" s="36">
        <v>869.72</v>
      </c>
      <c r="H49" s="36">
        <v>13980.13</v>
      </c>
      <c r="I49" s="36">
        <v>285847.93</v>
      </c>
      <c r="J49" s="36">
        <v>702287.42</v>
      </c>
      <c r="K49" s="37">
        <f t="shared" si="3"/>
        <v>7294521.589999999</v>
      </c>
      <c r="L49" s="36">
        <v>33233702.36</v>
      </c>
      <c r="M49" s="36">
        <v>4069821.67</v>
      </c>
      <c r="N49" s="36">
        <v>201852.3</v>
      </c>
      <c r="O49" s="38">
        <f t="shared" si="4"/>
        <v>37505376.33</v>
      </c>
      <c r="P49" s="39">
        <f t="shared" si="5"/>
        <v>44799897.919999994</v>
      </c>
    </row>
    <row r="50" spans="1:16" ht="12.75" customHeight="1">
      <c r="A50" s="33" t="s">
        <v>28</v>
      </c>
      <c r="B50" s="34" t="s">
        <v>84</v>
      </c>
      <c r="C50" s="35" t="s">
        <v>183</v>
      </c>
      <c r="D50" s="36">
        <v>3522592.79</v>
      </c>
      <c r="E50" s="36">
        <v>3460797.88</v>
      </c>
      <c r="F50" s="36">
        <v>40212.61</v>
      </c>
      <c r="G50" s="36">
        <v>1146.92</v>
      </c>
      <c r="H50" s="36">
        <v>14837.27</v>
      </c>
      <c r="I50" s="36">
        <v>295270.78</v>
      </c>
      <c r="J50" s="36">
        <v>547388.89</v>
      </c>
      <c r="K50" s="37">
        <f t="shared" si="3"/>
        <v>7882247.14</v>
      </c>
      <c r="L50" s="36">
        <v>28894305.58</v>
      </c>
      <c r="M50" s="36">
        <v>5499568.02</v>
      </c>
      <c r="N50" s="36">
        <v>268336.59</v>
      </c>
      <c r="O50" s="38">
        <f t="shared" si="4"/>
        <v>34662210.19</v>
      </c>
      <c r="P50" s="39">
        <f t="shared" si="5"/>
        <v>42544457.33</v>
      </c>
    </row>
    <row r="51" spans="1:16" ht="12.75" customHeight="1">
      <c r="A51" s="33" t="s">
        <v>85</v>
      </c>
      <c r="B51" s="34" t="s">
        <v>83</v>
      </c>
      <c r="C51" s="35" t="s">
        <v>225</v>
      </c>
      <c r="D51" s="36">
        <v>4238733.59</v>
      </c>
      <c r="E51" s="36">
        <v>3271294.01</v>
      </c>
      <c r="F51" s="36">
        <v>38215.22</v>
      </c>
      <c r="G51" s="36">
        <v>912.85</v>
      </c>
      <c r="H51" s="36">
        <v>14590.02</v>
      </c>
      <c r="I51" s="36">
        <v>299123.65</v>
      </c>
      <c r="J51" s="36">
        <v>576553.38</v>
      </c>
      <c r="K51" s="37">
        <f t="shared" si="3"/>
        <v>8439422.719999999</v>
      </c>
      <c r="L51" s="36">
        <v>32507120.07</v>
      </c>
      <c r="M51" s="36">
        <v>5245530.23</v>
      </c>
      <c r="N51" s="36">
        <v>257551.11</v>
      </c>
      <c r="O51" s="38">
        <f t="shared" si="4"/>
        <v>38010201.410000004</v>
      </c>
      <c r="P51" s="39">
        <f t="shared" si="5"/>
        <v>46449624.13</v>
      </c>
    </row>
    <row r="52" spans="1:16" ht="12.75" customHeight="1">
      <c r="A52" s="33" t="s">
        <v>29</v>
      </c>
      <c r="B52" s="34" t="s">
        <v>86</v>
      </c>
      <c r="C52" s="35" t="s">
        <v>184</v>
      </c>
      <c r="D52" s="36">
        <v>2303454.51</v>
      </c>
      <c r="E52" s="36">
        <v>2060171.11</v>
      </c>
      <c r="F52" s="36">
        <v>26973.23</v>
      </c>
      <c r="G52" s="36">
        <v>888.29</v>
      </c>
      <c r="H52" s="36">
        <v>10568.87</v>
      </c>
      <c r="I52" s="36">
        <v>170599.76</v>
      </c>
      <c r="J52" s="36">
        <v>405931.18</v>
      </c>
      <c r="K52" s="37">
        <f t="shared" si="3"/>
        <v>4978586.95</v>
      </c>
      <c r="L52" s="36">
        <v>20226860</v>
      </c>
      <c r="M52" s="36">
        <v>2683251.54</v>
      </c>
      <c r="N52" s="36">
        <v>134462.66</v>
      </c>
      <c r="O52" s="38">
        <f t="shared" si="4"/>
        <v>23044574.2</v>
      </c>
      <c r="P52" s="39">
        <f t="shared" si="5"/>
        <v>28023161.15</v>
      </c>
    </row>
    <row r="53" spans="1:16" ht="12.75" customHeight="1">
      <c r="A53" s="33" t="s">
        <v>87</v>
      </c>
      <c r="B53" s="34" t="s">
        <v>88</v>
      </c>
      <c r="C53" s="35" t="s">
        <v>226</v>
      </c>
      <c r="D53" s="36">
        <v>4807694.6</v>
      </c>
      <c r="E53" s="36">
        <v>5398110.11</v>
      </c>
      <c r="F53" s="36">
        <v>51338.94</v>
      </c>
      <c r="G53" s="36">
        <v>1351.29</v>
      </c>
      <c r="H53" s="36">
        <v>20625.79</v>
      </c>
      <c r="I53" s="36">
        <v>365494.61</v>
      </c>
      <c r="J53" s="36">
        <v>539215.72</v>
      </c>
      <c r="K53" s="37">
        <f t="shared" si="3"/>
        <v>11183831.059999999</v>
      </c>
      <c r="L53" s="36">
        <v>51648312.44</v>
      </c>
      <c r="M53" s="36">
        <v>0</v>
      </c>
      <c r="N53" s="36">
        <v>300258.2</v>
      </c>
      <c r="O53" s="38">
        <f t="shared" si="4"/>
        <v>51948570.64</v>
      </c>
      <c r="P53" s="39">
        <f t="shared" si="5"/>
        <v>63132401.7</v>
      </c>
    </row>
    <row r="54" spans="1:16" ht="12.75" customHeight="1">
      <c r="A54" s="33" t="s">
        <v>87</v>
      </c>
      <c r="B54" s="34" t="s">
        <v>89</v>
      </c>
      <c r="C54" s="35" t="s">
        <v>227</v>
      </c>
      <c r="D54" s="36">
        <v>9950586.14</v>
      </c>
      <c r="E54" s="36">
        <v>3211316.71</v>
      </c>
      <c r="F54" s="36">
        <v>30541.36</v>
      </c>
      <c r="G54" s="36">
        <v>803.88</v>
      </c>
      <c r="H54" s="36">
        <v>12270.21</v>
      </c>
      <c r="I54" s="36">
        <v>172676.93</v>
      </c>
      <c r="J54" s="36">
        <v>320777.54</v>
      </c>
      <c r="K54" s="37">
        <f t="shared" si="3"/>
        <v>13698972.770000001</v>
      </c>
      <c r="L54" s="36">
        <v>21441767.58</v>
      </c>
      <c r="M54" s="36">
        <v>1302128.47</v>
      </c>
      <c r="N54" s="36">
        <v>69244.56</v>
      </c>
      <c r="O54" s="38">
        <f t="shared" si="4"/>
        <v>22813140.61</v>
      </c>
      <c r="P54" s="39">
        <f t="shared" si="5"/>
        <v>36512113.38</v>
      </c>
    </row>
    <row r="55" spans="1:16" ht="12.75" customHeight="1">
      <c r="A55" s="33" t="s">
        <v>87</v>
      </c>
      <c r="B55" s="34" t="s">
        <v>90</v>
      </c>
      <c r="C55" s="35" t="s">
        <v>228</v>
      </c>
      <c r="D55" s="36">
        <v>4146720.27</v>
      </c>
      <c r="E55" s="36">
        <v>4704967.72</v>
      </c>
      <c r="F55" s="36">
        <v>44746.79</v>
      </c>
      <c r="G55" s="36">
        <v>1177.78</v>
      </c>
      <c r="H55" s="36">
        <v>17977.35</v>
      </c>
      <c r="I55" s="36">
        <v>254501.84</v>
      </c>
      <c r="J55" s="36">
        <v>469977.92</v>
      </c>
      <c r="K55" s="37">
        <f t="shared" si="3"/>
        <v>9640069.669999998</v>
      </c>
      <c r="L55" s="36">
        <v>40540859.99</v>
      </c>
      <c r="M55" s="36">
        <v>3159119.58</v>
      </c>
      <c r="N55" s="36">
        <v>1109971.29</v>
      </c>
      <c r="O55" s="38">
        <f t="shared" si="4"/>
        <v>44809950.86</v>
      </c>
      <c r="P55" s="39">
        <f t="shared" si="5"/>
        <v>54450020.53</v>
      </c>
    </row>
    <row r="56" spans="1:16" ht="12.75" customHeight="1">
      <c r="A56" s="33" t="s">
        <v>87</v>
      </c>
      <c r="B56" s="34" t="s">
        <v>91</v>
      </c>
      <c r="C56" s="35" t="s">
        <v>229</v>
      </c>
      <c r="D56" s="36">
        <v>1781542.67</v>
      </c>
      <c r="E56" s="36">
        <v>2238575.96</v>
      </c>
      <c r="F56" s="36">
        <v>21290.07</v>
      </c>
      <c r="G56" s="36">
        <v>560.38</v>
      </c>
      <c r="H56" s="36">
        <v>8553.44</v>
      </c>
      <c r="I56" s="36">
        <v>178762.38</v>
      </c>
      <c r="J56" s="36">
        <v>223610.73</v>
      </c>
      <c r="K56" s="37">
        <f t="shared" si="3"/>
        <v>4452895.63</v>
      </c>
      <c r="L56" s="36">
        <v>20288879.77</v>
      </c>
      <c r="M56" s="36">
        <v>1675250.8</v>
      </c>
      <c r="N56" s="36">
        <v>84429.43</v>
      </c>
      <c r="O56" s="38">
        <f t="shared" si="4"/>
        <v>22048560</v>
      </c>
      <c r="P56" s="39">
        <f t="shared" si="5"/>
        <v>26501455.63</v>
      </c>
    </row>
    <row r="57" spans="1:16" ht="12.75" customHeight="1">
      <c r="A57" s="33" t="s">
        <v>87</v>
      </c>
      <c r="B57" s="34" t="s">
        <v>92</v>
      </c>
      <c r="C57" s="35" t="s">
        <v>230</v>
      </c>
      <c r="D57" s="36">
        <v>3000959.06</v>
      </c>
      <c r="E57" s="36">
        <v>5294848.09</v>
      </c>
      <c r="F57" s="36">
        <v>50356.87</v>
      </c>
      <c r="G57" s="36">
        <v>1325.44</v>
      </c>
      <c r="H57" s="36">
        <v>20231.24</v>
      </c>
      <c r="I57" s="36">
        <v>282821.34</v>
      </c>
      <c r="J57" s="36">
        <v>528900.91</v>
      </c>
      <c r="K57" s="37">
        <f t="shared" si="3"/>
        <v>9179442.950000001</v>
      </c>
      <c r="L57" s="36">
        <v>53717197.06</v>
      </c>
      <c r="M57" s="36">
        <v>3932228.29</v>
      </c>
      <c r="N57" s="36">
        <v>196635.7</v>
      </c>
      <c r="O57" s="38">
        <f t="shared" si="4"/>
        <v>57846061.050000004</v>
      </c>
      <c r="P57" s="39">
        <f t="shared" si="5"/>
        <v>67025504.00000001</v>
      </c>
    </row>
    <row r="58" spans="1:16" ht="12.75" customHeight="1">
      <c r="A58" s="33" t="s">
        <v>87</v>
      </c>
      <c r="B58" s="34" t="s">
        <v>50</v>
      </c>
      <c r="C58" s="35" t="s">
        <v>231</v>
      </c>
      <c r="D58" s="36">
        <v>4633662.98</v>
      </c>
      <c r="E58" s="36">
        <v>5043151.84</v>
      </c>
      <c r="F58" s="36">
        <v>47963.1</v>
      </c>
      <c r="G58" s="36">
        <v>1262.44</v>
      </c>
      <c r="H58" s="36">
        <v>19269.52</v>
      </c>
      <c r="I58" s="36">
        <v>270840.66</v>
      </c>
      <c r="J58" s="36">
        <v>503759.04</v>
      </c>
      <c r="K58" s="37">
        <f t="shared" si="3"/>
        <v>10519909.579999998</v>
      </c>
      <c r="L58" s="36">
        <v>42667612.34</v>
      </c>
      <c r="M58" s="36">
        <v>5494588.13</v>
      </c>
      <c r="N58" s="36">
        <v>1272571.42</v>
      </c>
      <c r="O58" s="38">
        <f t="shared" si="4"/>
        <v>49434771.89</v>
      </c>
      <c r="P58" s="39">
        <f t="shared" si="5"/>
        <v>59954681.47</v>
      </c>
    </row>
    <row r="59" spans="1:16" ht="12.75" customHeight="1">
      <c r="A59" s="33" t="s">
        <v>87</v>
      </c>
      <c r="B59" s="34" t="s">
        <v>93</v>
      </c>
      <c r="C59" s="35" t="s">
        <v>232</v>
      </c>
      <c r="D59" s="36">
        <v>3816881.58</v>
      </c>
      <c r="E59" s="36">
        <v>5171699.21</v>
      </c>
      <c r="F59" s="36">
        <v>49185.65</v>
      </c>
      <c r="G59" s="36">
        <v>1294.62</v>
      </c>
      <c r="H59" s="36">
        <v>19760.69</v>
      </c>
      <c r="I59" s="36">
        <v>295352.3</v>
      </c>
      <c r="J59" s="36">
        <v>516599.6</v>
      </c>
      <c r="K59" s="37">
        <f t="shared" si="3"/>
        <v>9870773.649999999</v>
      </c>
      <c r="L59" s="36">
        <v>51127666.43</v>
      </c>
      <c r="M59" s="36">
        <v>2092341.19</v>
      </c>
      <c r="N59" s="36">
        <v>109764.89</v>
      </c>
      <c r="O59" s="38">
        <f t="shared" si="4"/>
        <v>53329772.51</v>
      </c>
      <c r="P59" s="39">
        <f t="shared" si="5"/>
        <v>63200546.16</v>
      </c>
    </row>
    <row r="60" spans="1:16" ht="12.75" customHeight="1">
      <c r="A60" s="33" t="s">
        <v>87</v>
      </c>
      <c r="B60" s="34" t="s">
        <v>54</v>
      </c>
      <c r="C60" s="35" t="s">
        <v>233</v>
      </c>
      <c r="D60" s="36">
        <v>163571714.59</v>
      </c>
      <c r="E60" s="36">
        <v>91043853.69</v>
      </c>
      <c r="F60" s="36">
        <v>865876.26</v>
      </c>
      <c r="G60" s="36">
        <v>22790.75</v>
      </c>
      <c r="H60" s="36">
        <v>347872.08</v>
      </c>
      <c r="I60" s="36">
        <v>5894732.43</v>
      </c>
      <c r="J60" s="36">
        <v>9094345.32</v>
      </c>
      <c r="K60" s="37">
        <f t="shared" si="3"/>
        <v>270841185.12</v>
      </c>
      <c r="L60" s="36">
        <v>1603973970.05</v>
      </c>
      <c r="M60" s="36">
        <v>120696003.35</v>
      </c>
      <c r="N60" s="36">
        <v>5976934.79</v>
      </c>
      <c r="O60" s="38">
        <f t="shared" si="4"/>
        <v>1730646908.19</v>
      </c>
      <c r="P60" s="39">
        <f t="shared" si="5"/>
        <v>2001488093.31</v>
      </c>
    </row>
    <row r="61" spans="1:16" ht="12.75" customHeight="1">
      <c r="A61" s="33" t="s">
        <v>87</v>
      </c>
      <c r="B61" s="34" t="s">
        <v>94</v>
      </c>
      <c r="C61" s="35" t="s">
        <v>234</v>
      </c>
      <c r="D61" s="36">
        <v>3798158.61</v>
      </c>
      <c r="E61" s="36">
        <v>5774277.38</v>
      </c>
      <c r="F61" s="36">
        <v>54916.5</v>
      </c>
      <c r="G61" s="36">
        <v>1445.46</v>
      </c>
      <c r="H61" s="36">
        <v>22063.1</v>
      </c>
      <c r="I61" s="36">
        <v>349928.56</v>
      </c>
      <c r="J61" s="36">
        <v>576790.97</v>
      </c>
      <c r="K61" s="37">
        <f t="shared" si="3"/>
        <v>10577580.580000002</v>
      </c>
      <c r="L61" s="36">
        <v>55406970.12</v>
      </c>
      <c r="M61" s="36">
        <v>3162344.99</v>
      </c>
      <c r="N61" s="36">
        <v>190701.96</v>
      </c>
      <c r="O61" s="38">
        <f t="shared" si="4"/>
        <v>58760017.07</v>
      </c>
      <c r="P61" s="39">
        <f t="shared" si="5"/>
        <v>69337597.65</v>
      </c>
    </row>
    <row r="62" spans="1:16" ht="12.75" customHeight="1">
      <c r="A62" s="33" t="s">
        <v>87</v>
      </c>
      <c r="B62" s="34" t="s">
        <v>95</v>
      </c>
      <c r="C62" s="35" t="s">
        <v>235</v>
      </c>
      <c r="D62" s="36">
        <v>1626113.03</v>
      </c>
      <c r="E62" s="36">
        <v>3627229.62</v>
      </c>
      <c r="F62" s="36">
        <v>34496.91</v>
      </c>
      <c r="G62" s="36">
        <v>907.99</v>
      </c>
      <c r="H62" s="36">
        <v>13859.39</v>
      </c>
      <c r="I62" s="36">
        <v>159785.05</v>
      </c>
      <c r="J62" s="36">
        <v>362322.96</v>
      </c>
      <c r="K62" s="37">
        <f t="shared" si="3"/>
        <v>5824714.95</v>
      </c>
      <c r="L62" s="36">
        <v>20848701.5</v>
      </c>
      <c r="M62" s="36">
        <v>2378672.99</v>
      </c>
      <c r="N62" s="36">
        <v>117163.31</v>
      </c>
      <c r="O62" s="38">
        <f t="shared" si="4"/>
        <v>23344537.8</v>
      </c>
      <c r="P62" s="39">
        <f t="shared" si="5"/>
        <v>29169252.75</v>
      </c>
    </row>
    <row r="63" spans="1:16" ht="12.75" customHeight="1">
      <c r="A63" s="33" t="s">
        <v>87</v>
      </c>
      <c r="B63" s="34" t="s">
        <v>96</v>
      </c>
      <c r="C63" s="35" t="s">
        <v>236</v>
      </c>
      <c r="D63" s="36">
        <v>11251901.73</v>
      </c>
      <c r="E63" s="36">
        <v>2400010.92</v>
      </c>
      <c r="F63" s="36">
        <v>22825.4</v>
      </c>
      <c r="G63" s="36">
        <v>600.79</v>
      </c>
      <c r="H63" s="36">
        <v>9170.27</v>
      </c>
      <c r="I63" s="36">
        <v>109307.93</v>
      </c>
      <c r="J63" s="36">
        <v>239736.43</v>
      </c>
      <c r="K63" s="37">
        <f t="shared" si="3"/>
        <v>14033553.469999999</v>
      </c>
      <c r="L63" s="36">
        <v>8221151.12</v>
      </c>
      <c r="M63" s="36">
        <v>0</v>
      </c>
      <c r="N63" s="36">
        <v>5383.18</v>
      </c>
      <c r="O63" s="38">
        <f t="shared" si="4"/>
        <v>8226534.3</v>
      </c>
      <c r="P63" s="39">
        <f t="shared" si="5"/>
        <v>22260087.77</v>
      </c>
    </row>
    <row r="64" spans="1:16" ht="12.75" customHeight="1">
      <c r="A64" s="33" t="s">
        <v>87</v>
      </c>
      <c r="B64" s="34" t="s">
        <v>97</v>
      </c>
      <c r="C64" s="35" t="s">
        <v>237</v>
      </c>
      <c r="D64" s="36">
        <v>3153776.54</v>
      </c>
      <c r="E64" s="36">
        <v>2559517.7</v>
      </c>
      <c r="F64" s="36">
        <v>24342.4</v>
      </c>
      <c r="G64" s="36">
        <v>640.72</v>
      </c>
      <c r="H64" s="36">
        <v>9779.73</v>
      </c>
      <c r="I64" s="36">
        <v>101939.33</v>
      </c>
      <c r="J64" s="36">
        <v>255669.51</v>
      </c>
      <c r="K64" s="37">
        <f t="shared" si="3"/>
        <v>6105665.930000001</v>
      </c>
      <c r="L64" s="36">
        <v>14928498.5</v>
      </c>
      <c r="M64" s="36">
        <v>0</v>
      </c>
      <c r="N64" s="36">
        <v>668392.15</v>
      </c>
      <c r="O64" s="38">
        <f t="shared" si="4"/>
        <v>15596890.65</v>
      </c>
      <c r="P64" s="39">
        <f t="shared" si="5"/>
        <v>21702556.580000002</v>
      </c>
    </row>
    <row r="65" spans="1:16" ht="12.75" customHeight="1">
      <c r="A65" s="33" t="s">
        <v>87</v>
      </c>
      <c r="B65" s="34" t="s">
        <v>98</v>
      </c>
      <c r="C65" s="35" t="s">
        <v>238</v>
      </c>
      <c r="D65" s="36">
        <v>7015740.66</v>
      </c>
      <c r="E65" s="36">
        <v>2612870.29</v>
      </c>
      <c r="F65" s="36">
        <v>24849.81</v>
      </c>
      <c r="G65" s="36">
        <v>654.07</v>
      </c>
      <c r="H65" s="36">
        <v>9983.59</v>
      </c>
      <c r="I65" s="36">
        <v>108262.55</v>
      </c>
      <c r="J65" s="36">
        <v>260998.89</v>
      </c>
      <c r="K65" s="37">
        <f t="shared" si="3"/>
        <v>10033359.860000001</v>
      </c>
      <c r="L65" s="36">
        <v>10340582.31</v>
      </c>
      <c r="M65" s="36">
        <v>1531416.45</v>
      </c>
      <c r="N65" s="36">
        <v>77545.24</v>
      </c>
      <c r="O65" s="38">
        <f t="shared" si="4"/>
        <v>11949544</v>
      </c>
      <c r="P65" s="39">
        <f t="shared" si="5"/>
        <v>21982903.86</v>
      </c>
    </row>
    <row r="66" spans="1:16" ht="12.75" customHeight="1">
      <c r="A66" s="33" t="s">
        <v>87</v>
      </c>
      <c r="B66" s="34" t="s">
        <v>99</v>
      </c>
      <c r="C66" s="35" t="s">
        <v>239</v>
      </c>
      <c r="D66" s="36">
        <v>3774638</v>
      </c>
      <c r="E66" s="36">
        <v>2505448.99</v>
      </c>
      <c r="F66" s="36">
        <v>23828.17</v>
      </c>
      <c r="G66" s="36">
        <v>627.18</v>
      </c>
      <c r="H66" s="36">
        <v>9573.14</v>
      </c>
      <c r="I66" s="36">
        <v>136491.19</v>
      </c>
      <c r="J66" s="36">
        <v>250268.61</v>
      </c>
      <c r="K66" s="37">
        <f t="shared" si="3"/>
        <v>6700875.28</v>
      </c>
      <c r="L66" s="36">
        <v>14474509.02</v>
      </c>
      <c r="M66" s="36">
        <v>150480.73</v>
      </c>
      <c r="N66" s="36">
        <v>11779.23</v>
      </c>
      <c r="O66" s="38">
        <f t="shared" si="4"/>
        <v>14636768.98</v>
      </c>
      <c r="P66" s="39">
        <f t="shared" si="5"/>
        <v>21337644.26</v>
      </c>
    </row>
    <row r="67" spans="1:16" ht="12.75" customHeight="1">
      <c r="A67" s="33" t="s">
        <v>87</v>
      </c>
      <c r="B67" s="34" t="s">
        <v>100</v>
      </c>
      <c r="C67" s="35" t="s">
        <v>240</v>
      </c>
      <c r="D67" s="36">
        <v>2905887.4</v>
      </c>
      <c r="E67" s="36">
        <v>3657032.2</v>
      </c>
      <c r="F67" s="36">
        <v>34780.35</v>
      </c>
      <c r="G67" s="36">
        <v>915.45</v>
      </c>
      <c r="H67" s="36">
        <v>13973.26</v>
      </c>
      <c r="I67" s="36">
        <v>232025.76</v>
      </c>
      <c r="J67" s="36">
        <v>365299.93</v>
      </c>
      <c r="K67" s="37">
        <f t="shared" si="3"/>
        <v>7209914.349999999</v>
      </c>
      <c r="L67" s="36">
        <v>27966434.39</v>
      </c>
      <c r="M67" s="36">
        <v>1269166.78</v>
      </c>
      <c r="N67" s="36">
        <v>733395.06</v>
      </c>
      <c r="O67" s="38">
        <f t="shared" si="4"/>
        <v>29968996.23</v>
      </c>
      <c r="P67" s="39">
        <f t="shared" si="5"/>
        <v>37178910.58</v>
      </c>
    </row>
    <row r="68" spans="1:16" ht="12.75" customHeight="1">
      <c r="A68" s="33" t="s">
        <v>87</v>
      </c>
      <c r="B68" s="34" t="s">
        <v>334</v>
      </c>
      <c r="C68" s="35" t="s">
        <v>335</v>
      </c>
      <c r="D68" s="36">
        <v>1784466.21</v>
      </c>
      <c r="E68" s="36">
        <v>2137049.1</v>
      </c>
      <c r="F68" s="36">
        <v>20324.49</v>
      </c>
      <c r="G68" s="36">
        <v>534.96</v>
      </c>
      <c r="H68" s="36">
        <v>8165.51</v>
      </c>
      <c r="I68" s="36">
        <v>121164.62</v>
      </c>
      <c r="J68" s="36">
        <v>213469.24</v>
      </c>
      <c r="K68" s="37">
        <f t="shared" si="3"/>
        <v>4285174.13</v>
      </c>
      <c r="L68" s="36">
        <v>15419507.52</v>
      </c>
      <c r="M68" s="36">
        <v>212937.96</v>
      </c>
      <c r="N68" s="36">
        <v>12621.34</v>
      </c>
      <c r="O68" s="38">
        <f t="shared" si="4"/>
        <v>15645066.82</v>
      </c>
      <c r="P68" s="39">
        <f t="shared" si="5"/>
        <v>19930240.95</v>
      </c>
    </row>
    <row r="69" spans="1:16" ht="12.75" customHeight="1">
      <c r="A69" s="33" t="s">
        <v>30</v>
      </c>
      <c r="B69" s="34" t="s">
        <v>101</v>
      </c>
      <c r="C69" s="35" t="s">
        <v>241</v>
      </c>
      <c r="D69" s="36">
        <v>1084066.33</v>
      </c>
      <c r="E69" s="36">
        <v>1613426.85</v>
      </c>
      <c r="F69" s="36">
        <v>19829.81</v>
      </c>
      <c r="G69" s="36">
        <v>467.2</v>
      </c>
      <c r="H69" s="36">
        <v>8521.48</v>
      </c>
      <c r="I69" s="36">
        <v>317971.04</v>
      </c>
      <c r="J69" s="36">
        <v>281328.3</v>
      </c>
      <c r="K69" s="37">
        <f aca="true" t="shared" si="6" ref="K69:K100">SUM(D69:J69)</f>
        <v>3325611.0100000002</v>
      </c>
      <c r="L69" s="36">
        <v>16204600.44</v>
      </c>
      <c r="M69" s="36">
        <v>686330.41</v>
      </c>
      <c r="N69" s="36">
        <v>39868.4</v>
      </c>
      <c r="O69" s="38">
        <f aca="true" t="shared" si="7" ref="O69:O100">+N69+M69+L69</f>
        <v>16930799.25</v>
      </c>
      <c r="P69" s="39">
        <f aca="true" t="shared" si="8" ref="P69:P100">+O69+K69</f>
        <v>20256410.26</v>
      </c>
    </row>
    <row r="70" spans="1:16" ht="12.75" customHeight="1">
      <c r="A70" s="33" t="s">
        <v>30</v>
      </c>
      <c r="B70" s="34" t="s">
        <v>102</v>
      </c>
      <c r="C70" s="35" t="s">
        <v>185</v>
      </c>
      <c r="D70" s="36">
        <v>10754962.05</v>
      </c>
      <c r="E70" s="36">
        <v>11280507.88</v>
      </c>
      <c r="F70" s="36">
        <v>138642.99</v>
      </c>
      <c r="G70" s="36">
        <v>3266.49</v>
      </c>
      <c r="H70" s="36">
        <v>59579.19</v>
      </c>
      <c r="I70" s="36">
        <v>916411.96</v>
      </c>
      <c r="J70" s="36">
        <v>1966947.63</v>
      </c>
      <c r="K70" s="37">
        <f t="shared" si="6"/>
        <v>25120318.189999998</v>
      </c>
      <c r="L70" s="36">
        <v>250975336.37</v>
      </c>
      <c r="M70" s="36">
        <v>19247661.8</v>
      </c>
      <c r="N70" s="36">
        <v>959139.17</v>
      </c>
      <c r="O70" s="38">
        <f t="shared" si="7"/>
        <v>271182137.34000003</v>
      </c>
      <c r="P70" s="39">
        <f t="shared" si="8"/>
        <v>296302455.53000003</v>
      </c>
    </row>
    <row r="71" spans="1:16" ht="12.75" customHeight="1">
      <c r="A71" s="33" t="s">
        <v>30</v>
      </c>
      <c r="B71" s="34" t="s">
        <v>103</v>
      </c>
      <c r="C71" s="35" t="s">
        <v>242</v>
      </c>
      <c r="D71" s="36">
        <v>2907291.72</v>
      </c>
      <c r="E71" s="36">
        <v>2890590.42</v>
      </c>
      <c r="F71" s="36">
        <v>35526.78</v>
      </c>
      <c r="G71" s="36">
        <v>837.03</v>
      </c>
      <c r="H71" s="36">
        <v>15266.96</v>
      </c>
      <c r="I71" s="36">
        <v>202536.9</v>
      </c>
      <c r="J71" s="36">
        <v>504023.4</v>
      </c>
      <c r="K71" s="37">
        <f t="shared" si="6"/>
        <v>6556073.210000002</v>
      </c>
      <c r="L71" s="36">
        <v>34093487.26</v>
      </c>
      <c r="M71" s="36">
        <v>0</v>
      </c>
      <c r="N71" s="36">
        <v>0</v>
      </c>
      <c r="O71" s="38">
        <f t="shared" si="7"/>
        <v>34093487.26</v>
      </c>
      <c r="P71" s="39">
        <f t="shared" si="8"/>
        <v>40649560.47</v>
      </c>
    </row>
    <row r="72" spans="1:16" ht="12.75" customHeight="1">
      <c r="A72" s="33" t="s">
        <v>30</v>
      </c>
      <c r="B72" s="34" t="s">
        <v>104</v>
      </c>
      <c r="C72" s="35" t="s">
        <v>243</v>
      </c>
      <c r="D72" s="36">
        <v>1147286.06</v>
      </c>
      <c r="E72" s="36">
        <v>1694679.47</v>
      </c>
      <c r="F72" s="36">
        <v>20828.44</v>
      </c>
      <c r="G72" s="36">
        <v>490.73</v>
      </c>
      <c r="H72" s="36">
        <v>8950.63</v>
      </c>
      <c r="I72" s="36">
        <v>62513.84</v>
      </c>
      <c r="J72" s="36">
        <v>295496.07</v>
      </c>
      <c r="K72" s="37">
        <f t="shared" si="6"/>
        <v>3230245.2399999998</v>
      </c>
      <c r="L72" s="36">
        <v>17511808.02</v>
      </c>
      <c r="M72" s="36">
        <v>0</v>
      </c>
      <c r="N72" s="36">
        <v>0</v>
      </c>
      <c r="O72" s="38">
        <f t="shared" si="7"/>
        <v>17511808.02</v>
      </c>
      <c r="P72" s="39">
        <f t="shared" si="8"/>
        <v>20742053.259999998</v>
      </c>
    </row>
    <row r="73" spans="1:16" ht="12.75" customHeight="1">
      <c r="A73" s="33" t="s">
        <v>30</v>
      </c>
      <c r="B73" s="34" t="s">
        <v>105</v>
      </c>
      <c r="C73" s="35" t="s">
        <v>244</v>
      </c>
      <c r="D73" s="36">
        <v>1128631.92</v>
      </c>
      <c r="E73" s="36">
        <v>1620889.89</v>
      </c>
      <c r="F73" s="36">
        <v>19921.53</v>
      </c>
      <c r="G73" s="36">
        <v>469.36</v>
      </c>
      <c r="H73" s="36">
        <v>8560.9</v>
      </c>
      <c r="I73" s="36">
        <v>54147.41</v>
      </c>
      <c r="J73" s="36">
        <v>282629.61</v>
      </c>
      <c r="K73" s="37">
        <f t="shared" si="6"/>
        <v>3115250.619999999</v>
      </c>
      <c r="L73" s="36">
        <v>17442808.85</v>
      </c>
      <c r="M73" s="36">
        <v>265765.87</v>
      </c>
      <c r="N73" s="36">
        <v>414428.7</v>
      </c>
      <c r="O73" s="38">
        <f t="shared" si="7"/>
        <v>18123003.42</v>
      </c>
      <c r="P73" s="39">
        <f t="shared" si="8"/>
        <v>21238254.04</v>
      </c>
    </row>
    <row r="74" spans="1:16" ht="12.75" customHeight="1">
      <c r="A74" s="33" t="s">
        <v>31</v>
      </c>
      <c r="B74" s="34" t="s">
        <v>106</v>
      </c>
      <c r="C74" s="35" t="s">
        <v>245</v>
      </c>
      <c r="D74" s="36">
        <v>3791793.88</v>
      </c>
      <c r="E74" s="36">
        <v>4106376.36</v>
      </c>
      <c r="F74" s="36">
        <v>48198.96</v>
      </c>
      <c r="G74" s="36">
        <v>1190.12</v>
      </c>
      <c r="H74" s="36">
        <v>22745.84</v>
      </c>
      <c r="I74" s="36">
        <v>204597.94</v>
      </c>
      <c r="J74" s="36">
        <v>975124.74</v>
      </c>
      <c r="K74" s="37">
        <f t="shared" si="6"/>
        <v>9150027.84</v>
      </c>
      <c r="L74" s="36">
        <v>48666993.58</v>
      </c>
      <c r="M74" s="36">
        <v>2995436.93</v>
      </c>
      <c r="N74" s="36">
        <v>158424.09</v>
      </c>
      <c r="O74" s="38">
        <f t="shared" si="7"/>
        <v>51820854.6</v>
      </c>
      <c r="P74" s="39">
        <f t="shared" si="8"/>
        <v>60970882.44</v>
      </c>
    </row>
    <row r="75" spans="1:16" ht="12.75" customHeight="1">
      <c r="A75" s="33" t="s">
        <v>31</v>
      </c>
      <c r="B75" s="34" t="s">
        <v>107</v>
      </c>
      <c r="C75" s="35" t="s">
        <v>246</v>
      </c>
      <c r="D75" s="36">
        <v>1131852.26</v>
      </c>
      <c r="E75" s="36">
        <v>1826494.33</v>
      </c>
      <c r="F75" s="36">
        <v>21438.64</v>
      </c>
      <c r="G75" s="36">
        <v>529.36</v>
      </c>
      <c r="H75" s="36">
        <v>10117.23</v>
      </c>
      <c r="I75" s="36">
        <v>115679.57</v>
      </c>
      <c r="J75" s="36">
        <v>433730.29</v>
      </c>
      <c r="K75" s="37">
        <f t="shared" si="6"/>
        <v>3539841.6799999997</v>
      </c>
      <c r="L75" s="36">
        <v>19217579.48</v>
      </c>
      <c r="M75" s="36">
        <v>572677.31</v>
      </c>
      <c r="N75" s="36">
        <v>119551.37</v>
      </c>
      <c r="O75" s="38">
        <f t="shared" si="7"/>
        <v>19909808.16</v>
      </c>
      <c r="P75" s="39">
        <f t="shared" si="8"/>
        <v>23449649.84</v>
      </c>
    </row>
    <row r="76" spans="1:16" ht="12.75" customHeight="1">
      <c r="A76" s="33" t="s">
        <v>31</v>
      </c>
      <c r="B76" s="34" t="s">
        <v>76</v>
      </c>
      <c r="C76" s="35" t="s">
        <v>186</v>
      </c>
      <c r="D76" s="36">
        <v>9534139.04</v>
      </c>
      <c r="E76" s="36">
        <v>8736931.79</v>
      </c>
      <c r="F76" s="36">
        <v>102550.51</v>
      </c>
      <c r="G76" s="36">
        <v>2532.17</v>
      </c>
      <c r="H76" s="36">
        <v>48395.19</v>
      </c>
      <c r="I76" s="36">
        <v>464198.44</v>
      </c>
      <c r="J76" s="36">
        <v>2074724.19</v>
      </c>
      <c r="K76" s="37">
        <f t="shared" si="6"/>
        <v>20963471.330000006</v>
      </c>
      <c r="L76" s="36">
        <v>96290549.36</v>
      </c>
      <c r="M76" s="36">
        <v>7450702.47</v>
      </c>
      <c r="N76" s="36">
        <v>569761.95</v>
      </c>
      <c r="O76" s="38">
        <f t="shared" si="7"/>
        <v>104311013.78</v>
      </c>
      <c r="P76" s="39">
        <f t="shared" si="8"/>
        <v>125274485.11000001</v>
      </c>
    </row>
    <row r="77" spans="1:16" ht="12.75" customHeight="1">
      <c r="A77" s="33" t="s">
        <v>32</v>
      </c>
      <c r="B77" s="34" t="s">
        <v>101</v>
      </c>
      <c r="C77" s="35" t="s">
        <v>187</v>
      </c>
      <c r="D77" s="36">
        <v>2523591.75</v>
      </c>
      <c r="E77" s="36">
        <v>2207550.78</v>
      </c>
      <c r="F77" s="36">
        <v>28902.83</v>
      </c>
      <c r="G77" s="36">
        <v>951.84</v>
      </c>
      <c r="H77" s="36">
        <v>11324.94</v>
      </c>
      <c r="I77" s="36">
        <v>212145.73</v>
      </c>
      <c r="J77" s="36">
        <v>434970.51</v>
      </c>
      <c r="K77" s="37">
        <f t="shared" si="6"/>
        <v>5419438.38</v>
      </c>
      <c r="L77" s="36">
        <v>26375432.08</v>
      </c>
      <c r="M77" s="36">
        <v>3443165.54</v>
      </c>
      <c r="N77" s="36">
        <v>363557.03</v>
      </c>
      <c r="O77" s="38">
        <f t="shared" si="7"/>
        <v>30182154.65</v>
      </c>
      <c r="P77" s="39">
        <f t="shared" si="8"/>
        <v>35601593.03</v>
      </c>
    </row>
    <row r="78" spans="1:16" ht="12.75" customHeight="1">
      <c r="A78" s="33" t="s">
        <v>33</v>
      </c>
      <c r="B78" s="34" t="s">
        <v>11</v>
      </c>
      <c r="C78" s="35" t="s">
        <v>247</v>
      </c>
      <c r="D78" s="36">
        <v>1717829.1</v>
      </c>
      <c r="E78" s="36">
        <v>1727965.92</v>
      </c>
      <c r="F78" s="36">
        <v>23435.46</v>
      </c>
      <c r="G78" s="36">
        <v>755.88</v>
      </c>
      <c r="H78" s="36">
        <v>8478.52</v>
      </c>
      <c r="I78" s="36">
        <v>169086.47</v>
      </c>
      <c r="J78" s="36">
        <v>264546.07</v>
      </c>
      <c r="K78" s="37">
        <f t="shared" si="6"/>
        <v>3912097.42</v>
      </c>
      <c r="L78" s="36">
        <v>18202382</v>
      </c>
      <c r="M78" s="36">
        <v>2260274.41</v>
      </c>
      <c r="N78" s="36">
        <v>804790.16</v>
      </c>
      <c r="O78" s="38">
        <f t="shared" si="7"/>
        <v>21267446.57</v>
      </c>
      <c r="P78" s="39">
        <f t="shared" si="8"/>
        <v>25179543.990000002</v>
      </c>
    </row>
    <row r="79" spans="1:16" ht="12.75" customHeight="1">
      <c r="A79" s="33" t="s">
        <v>33</v>
      </c>
      <c r="B79" s="34" t="s">
        <v>107</v>
      </c>
      <c r="C79" s="35" t="s">
        <v>248</v>
      </c>
      <c r="D79" s="36">
        <v>6593435.41</v>
      </c>
      <c r="E79" s="36">
        <v>6044216.8</v>
      </c>
      <c r="F79" s="36">
        <v>81974.41</v>
      </c>
      <c r="G79" s="36">
        <v>2643.97</v>
      </c>
      <c r="H79" s="36">
        <v>29656.85</v>
      </c>
      <c r="I79" s="36">
        <v>529307.47</v>
      </c>
      <c r="J79" s="36">
        <v>925350.3</v>
      </c>
      <c r="K79" s="37">
        <f t="shared" si="6"/>
        <v>14206585.210000003</v>
      </c>
      <c r="L79" s="36">
        <v>64575059.63</v>
      </c>
      <c r="M79" s="36">
        <v>10696018.59</v>
      </c>
      <c r="N79" s="36">
        <v>526172.41</v>
      </c>
      <c r="O79" s="38">
        <f t="shared" si="7"/>
        <v>75797250.63</v>
      </c>
      <c r="P79" s="39">
        <f t="shared" si="8"/>
        <v>90003835.84</v>
      </c>
    </row>
    <row r="80" spans="1:16" ht="12.75" customHeight="1">
      <c r="A80" s="33" t="s">
        <v>33</v>
      </c>
      <c r="B80" s="34" t="s">
        <v>108</v>
      </c>
      <c r="C80" s="35" t="s">
        <v>249</v>
      </c>
      <c r="D80" s="36">
        <v>6523509.65</v>
      </c>
      <c r="E80" s="36">
        <v>4890111.61</v>
      </c>
      <c r="F80" s="36">
        <v>66321.91</v>
      </c>
      <c r="G80" s="36">
        <v>2139.12</v>
      </c>
      <c r="H80" s="36">
        <v>23994.06</v>
      </c>
      <c r="I80" s="36">
        <v>352916.09</v>
      </c>
      <c r="J80" s="36">
        <v>748660.48</v>
      </c>
      <c r="K80" s="37">
        <f t="shared" si="6"/>
        <v>12607652.920000002</v>
      </c>
      <c r="L80" s="36">
        <v>47408655.5</v>
      </c>
      <c r="M80" s="36">
        <v>1729414.28</v>
      </c>
      <c r="N80" s="36">
        <v>4734681.32</v>
      </c>
      <c r="O80" s="38">
        <f t="shared" si="7"/>
        <v>53872751.1</v>
      </c>
      <c r="P80" s="39">
        <f t="shared" si="8"/>
        <v>66480404.02</v>
      </c>
    </row>
    <row r="81" spans="1:16" ht="12.75" customHeight="1">
      <c r="A81" s="33" t="s">
        <v>34</v>
      </c>
      <c r="B81" s="34" t="s">
        <v>84</v>
      </c>
      <c r="C81" s="35" t="s">
        <v>188</v>
      </c>
      <c r="D81" s="36">
        <v>1894579.95</v>
      </c>
      <c r="E81" s="36">
        <v>1757626.94</v>
      </c>
      <c r="F81" s="36">
        <v>23350.68</v>
      </c>
      <c r="G81" s="36">
        <v>549.33</v>
      </c>
      <c r="H81" s="36">
        <v>8830.15</v>
      </c>
      <c r="I81" s="36">
        <v>166239.91</v>
      </c>
      <c r="J81" s="36">
        <v>443579.62</v>
      </c>
      <c r="K81" s="37">
        <f t="shared" si="6"/>
        <v>4294756.58</v>
      </c>
      <c r="L81" s="36">
        <v>17533584.01</v>
      </c>
      <c r="M81" s="36">
        <v>2491677.5</v>
      </c>
      <c r="N81" s="36">
        <v>297947.17</v>
      </c>
      <c r="O81" s="38">
        <f t="shared" si="7"/>
        <v>20323208.68</v>
      </c>
      <c r="P81" s="39">
        <f t="shared" si="8"/>
        <v>24617965.259999998</v>
      </c>
    </row>
    <row r="82" spans="1:16" ht="12.75" customHeight="1">
      <c r="A82" s="33" t="s">
        <v>35</v>
      </c>
      <c r="B82" s="34" t="s">
        <v>106</v>
      </c>
      <c r="C82" s="35" t="s">
        <v>250</v>
      </c>
      <c r="D82" s="36">
        <v>8737448.91</v>
      </c>
      <c r="E82" s="36">
        <v>0</v>
      </c>
      <c r="F82" s="36">
        <v>74814.2</v>
      </c>
      <c r="G82" s="36">
        <v>1783.44</v>
      </c>
      <c r="H82" s="36">
        <v>35114.09</v>
      </c>
      <c r="I82" s="36">
        <v>0</v>
      </c>
      <c r="J82" s="36">
        <v>0</v>
      </c>
      <c r="K82" s="37">
        <f t="shared" si="6"/>
        <v>8849160.639999999</v>
      </c>
      <c r="L82" s="36">
        <v>102751477.72</v>
      </c>
      <c r="M82" s="36">
        <v>9443021</v>
      </c>
      <c r="N82" s="36">
        <v>831223.25</v>
      </c>
      <c r="O82" s="38">
        <f t="shared" si="7"/>
        <v>113025721.97</v>
      </c>
      <c r="P82" s="39">
        <f t="shared" si="8"/>
        <v>121874882.61</v>
      </c>
    </row>
    <row r="83" spans="1:16" ht="12.75" customHeight="1">
      <c r="A83" s="33" t="s">
        <v>35</v>
      </c>
      <c r="B83" s="34" t="s">
        <v>109</v>
      </c>
      <c r="C83" s="35" t="s">
        <v>251</v>
      </c>
      <c r="D83" s="36">
        <v>1592350.02</v>
      </c>
      <c r="E83" s="36">
        <v>0</v>
      </c>
      <c r="F83" s="36">
        <v>20303.9</v>
      </c>
      <c r="G83" s="36">
        <v>484.01</v>
      </c>
      <c r="H83" s="36">
        <v>9529.65</v>
      </c>
      <c r="I83" s="36">
        <v>0</v>
      </c>
      <c r="J83" s="36">
        <v>0</v>
      </c>
      <c r="K83" s="37">
        <f t="shared" si="6"/>
        <v>1622667.5799999998</v>
      </c>
      <c r="L83" s="36">
        <v>24842395.56</v>
      </c>
      <c r="M83" s="36">
        <v>1185913.02</v>
      </c>
      <c r="N83" s="36">
        <v>63129.51</v>
      </c>
      <c r="O83" s="38">
        <f t="shared" si="7"/>
        <v>26091438.09</v>
      </c>
      <c r="P83" s="39">
        <f t="shared" si="8"/>
        <v>27714105.669999998</v>
      </c>
    </row>
    <row r="84" spans="1:16" ht="12.75" customHeight="1">
      <c r="A84" s="33" t="s">
        <v>36</v>
      </c>
      <c r="B84" s="34" t="s">
        <v>110</v>
      </c>
      <c r="C84" s="35" t="s">
        <v>189</v>
      </c>
      <c r="D84" s="36">
        <v>1990396.93</v>
      </c>
      <c r="E84" s="36">
        <v>1754162.46</v>
      </c>
      <c r="F84" s="36">
        <v>22966.75</v>
      </c>
      <c r="G84" s="36">
        <v>756.35</v>
      </c>
      <c r="H84" s="36">
        <v>8999.02</v>
      </c>
      <c r="I84" s="36">
        <v>117642.09</v>
      </c>
      <c r="J84" s="36">
        <v>345635.97</v>
      </c>
      <c r="K84" s="37">
        <f t="shared" si="6"/>
        <v>4240559.569999999</v>
      </c>
      <c r="L84" s="36">
        <v>17205790.08</v>
      </c>
      <c r="M84" s="36">
        <v>1502477.72</v>
      </c>
      <c r="N84" s="36">
        <v>76980.13</v>
      </c>
      <c r="O84" s="38">
        <f t="shared" si="7"/>
        <v>18785247.93</v>
      </c>
      <c r="P84" s="39">
        <f t="shared" si="8"/>
        <v>23025807.5</v>
      </c>
    </row>
    <row r="85" spans="1:16" ht="12.75" customHeight="1">
      <c r="A85" s="33" t="s">
        <v>36</v>
      </c>
      <c r="B85" s="34" t="s">
        <v>111</v>
      </c>
      <c r="C85" s="35" t="s">
        <v>252</v>
      </c>
      <c r="D85" s="36">
        <v>7318231.34</v>
      </c>
      <c r="E85" s="36">
        <v>6201576.53</v>
      </c>
      <c r="F85" s="36">
        <v>81195.46</v>
      </c>
      <c r="G85" s="36">
        <v>2673.96</v>
      </c>
      <c r="H85" s="36">
        <v>31814.66</v>
      </c>
      <c r="I85" s="36">
        <v>471264.73</v>
      </c>
      <c r="J85" s="36">
        <v>1221943.77</v>
      </c>
      <c r="K85" s="37">
        <f t="shared" si="6"/>
        <v>15328700.450000003</v>
      </c>
      <c r="L85" s="36">
        <v>71747417.88</v>
      </c>
      <c r="M85" s="36">
        <v>7586300.63</v>
      </c>
      <c r="N85" s="36">
        <v>1165316.94</v>
      </c>
      <c r="O85" s="38">
        <f t="shared" si="7"/>
        <v>80499035.44999999</v>
      </c>
      <c r="P85" s="39">
        <f t="shared" si="8"/>
        <v>95827735.89999999</v>
      </c>
    </row>
    <row r="86" spans="1:16" ht="12.75" customHeight="1">
      <c r="A86" s="33" t="s">
        <v>37</v>
      </c>
      <c r="B86" s="34" t="s">
        <v>112</v>
      </c>
      <c r="C86" s="35" t="s">
        <v>190</v>
      </c>
      <c r="D86" s="36">
        <v>3603266.29</v>
      </c>
      <c r="E86" s="36">
        <v>3266486.64</v>
      </c>
      <c r="F86" s="36">
        <v>43396.4</v>
      </c>
      <c r="G86" s="36">
        <v>1020.92</v>
      </c>
      <c r="H86" s="36">
        <v>16410.51</v>
      </c>
      <c r="I86" s="36">
        <v>301308.67</v>
      </c>
      <c r="J86" s="36">
        <v>824376.82</v>
      </c>
      <c r="K86" s="37">
        <f t="shared" si="6"/>
        <v>8056266.25</v>
      </c>
      <c r="L86" s="36">
        <v>37867893.51</v>
      </c>
      <c r="M86" s="36">
        <v>4007320.85</v>
      </c>
      <c r="N86" s="36">
        <v>201095.74</v>
      </c>
      <c r="O86" s="38">
        <f t="shared" si="7"/>
        <v>42076310.099999994</v>
      </c>
      <c r="P86" s="39">
        <f t="shared" si="8"/>
        <v>50132576.349999994</v>
      </c>
    </row>
    <row r="87" spans="1:16" ht="12.75" customHeight="1">
      <c r="A87" s="33" t="s">
        <v>38</v>
      </c>
      <c r="B87" s="34" t="s">
        <v>89</v>
      </c>
      <c r="C87" s="35" t="s">
        <v>253</v>
      </c>
      <c r="D87" s="36">
        <v>851368.74</v>
      </c>
      <c r="E87" s="36">
        <v>0</v>
      </c>
      <c r="F87" s="36">
        <v>16311.84</v>
      </c>
      <c r="G87" s="36">
        <v>388.85</v>
      </c>
      <c r="H87" s="36">
        <v>7655.97</v>
      </c>
      <c r="I87" s="36">
        <v>0</v>
      </c>
      <c r="J87" s="36">
        <v>0</v>
      </c>
      <c r="K87" s="37">
        <f t="shared" si="6"/>
        <v>875725.3999999999</v>
      </c>
      <c r="L87" s="36">
        <v>17794654.83</v>
      </c>
      <c r="M87" s="36">
        <v>1909911.89</v>
      </c>
      <c r="N87" s="36">
        <v>96449.67</v>
      </c>
      <c r="O87" s="38">
        <f t="shared" si="7"/>
        <v>19801016.389999997</v>
      </c>
      <c r="P87" s="39">
        <f t="shared" si="8"/>
        <v>20676741.789999995</v>
      </c>
    </row>
    <row r="88" spans="1:16" ht="12.75" customHeight="1">
      <c r="A88" s="33" t="s">
        <v>38</v>
      </c>
      <c r="B88" s="34" t="s">
        <v>113</v>
      </c>
      <c r="C88" s="35" t="s">
        <v>254</v>
      </c>
      <c r="D88" s="36">
        <v>2829068.41</v>
      </c>
      <c r="E88" s="36">
        <v>0</v>
      </c>
      <c r="F88" s="36">
        <v>31217.78</v>
      </c>
      <c r="G88" s="36">
        <v>744.18</v>
      </c>
      <c r="H88" s="36">
        <v>14652.08</v>
      </c>
      <c r="I88" s="36">
        <v>0</v>
      </c>
      <c r="J88" s="36">
        <v>0</v>
      </c>
      <c r="K88" s="37">
        <f t="shared" si="6"/>
        <v>2875682.45</v>
      </c>
      <c r="L88" s="36">
        <v>38023191.46</v>
      </c>
      <c r="M88" s="36">
        <v>3565106.27</v>
      </c>
      <c r="N88" s="36">
        <v>179991.4</v>
      </c>
      <c r="O88" s="38">
        <f t="shared" si="7"/>
        <v>41768289.13</v>
      </c>
      <c r="P88" s="39">
        <f t="shared" si="8"/>
        <v>44643971.580000006</v>
      </c>
    </row>
    <row r="89" spans="1:16" ht="12.75" customHeight="1">
      <c r="A89" s="33" t="s">
        <v>38</v>
      </c>
      <c r="B89" s="34" t="s">
        <v>110</v>
      </c>
      <c r="C89" s="35" t="s">
        <v>255</v>
      </c>
      <c r="D89" s="36">
        <v>4601297.42</v>
      </c>
      <c r="E89" s="36">
        <v>0</v>
      </c>
      <c r="F89" s="36">
        <v>41205.45</v>
      </c>
      <c r="G89" s="36">
        <v>982.26</v>
      </c>
      <c r="H89" s="36">
        <v>19339.81</v>
      </c>
      <c r="I89" s="36">
        <v>0</v>
      </c>
      <c r="J89" s="36">
        <v>0</v>
      </c>
      <c r="K89" s="37">
        <f t="shared" si="6"/>
        <v>4662824.9399999995</v>
      </c>
      <c r="L89" s="36">
        <v>60763004.53</v>
      </c>
      <c r="M89" s="36">
        <v>4931702.22</v>
      </c>
      <c r="N89" s="36">
        <v>252174.03</v>
      </c>
      <c r="O89" s="38">
        <f t="shared" si="7"/>
        <v>65946880.78</v>
      </c>
      <c r="P89" s="39">
        <f t="shared" si="8"/>
        <v>70609705.72</v>
      </c>
    </row>
    <row r="90" spans="1:16" ht="12.75" customHeight="1">
      <c r="A90" s="33" t="s">
        <v>114</v>
      </c>
      <c r="B90" s="34" t="s">
        <v>115</v>
      </c>
      <c r="C90" s="35" t="s">
        <v>256</v>
      </c>
      <c r="D90" s="36">
        <v>4807442.68</v>
      </c>
      <c r="E90" s="36">
        <v>4022935.07</v>
      </c>
      <c r="F90" s="36">
        <v>50417.91</v>
      </c>
      <c r="G90" s="36">
        <v>1353.72</v>
      </c>
      <c r="H90" s="36">
        <v>18335.32</v>
      </c>
      <c r="I90" s="36">
        <v>320784.48</v>
      </c>
      <c r="J90" s="36">
        <v>730932.33</v>
      </c>
      <c r="K90" s="37">
        <f t="shared" si="6"/>
        <v>9952201.510000002</v>
      </c>
      <c r="L90" s="36">
        <v>43107894</v>
      </c>
      <c r="M90" s="36">
        <v>5335258.48</v>
      </c>
      <c r="N90" s="36">
        <v>266913.33</v>
      </c>
      <c r="O90" s="38">
        <f t="shared" si="7"/>
        <v>48710065.81</v>
      </c>
      <c r="P90" s="39">
        <f t="shared" si="8"/>
        <v>58662267.32000001</v>
      </c>
    </row>
    <row r="91" spans="1:16" ht="12.75" customHeight="1">
      <c r="A91" s="33" t="s">
        <v>39</v>
      </c>
      <c r="B91" s="34" t="s">
        <v>116</v>
      </c>
      <c r="C91" s="35" t="s">
        <v>191</v>
      </c>
      <c r="D91" s="36">
        <v>1218737.1</v>
      </c>
      <c r="E91" s="36">
        <v>1168665.75</v>
      </c>
      <c r="F91" s="36">
        <v>15526.13</v>
      </c>
      <c r="G91" s="36">
        <v>365.26</v>
      </c>
      <c r="H91" s="36">
        <v>5871.26</v>
      </c>
      <c r="I91" s="36">
        <v>97575.23</v>
      </c>
      <c r="J91" s="36">
        <v>294941.04</v>
      </c>
      <c r="K91" s="37">
        <f t="shared" si="6"/>
        <v>2801681.7699999996</v>
      </c>
      <c r="L91" s="36">
        <v>11877483.43</v>
      </c>
      <c r="M91" s="36">
        <v>2337642.09</v>
      </c>
      <c r="N91" s="36">
        <v>114622.5</v>
      </c>
      <c r="O91" s="38">
        <f t="shared" si="7"/>
        <v>14329748.02</v>
      </c>
      <c r="P91" s="39">
        <f t="shared" si="8"/>
        <v>17131429.79</v>
      </c>
    </row>
    <row r="92" spans="1:16" ht="12.75" customHeight="1">
      <c r="A92" s="33" t="s">
        <v>40</v>
      </c>
      <c r="B92" s="34" t="s">
        <v>11</v>
      </c>
      <c r="C92" s="35" t="s">
        <v>336</v>
      </c>
      <c r="D92" s="36">
        <v>1189297.66</v>
      </c>
      <c r="E92" s="36">
        <v>1475908.95</v>
      </c>
      <c r="F92" s="36">
        <v>18139.65</v>
      </c>
      <c r="G92" s="36">
        <v>427.38</v>
      </c>
      <c r="H92" s="36">
        <v>7795.17</v>
      </c>
      <c r="I92" s="36">
        <v>59973.85</v>
      </c>
      <c r="J92" s="36">
        <v>257349.73</v>
      </c>
      <c r="K92" s="37">
        <f t="shared" si="6"/>
        <v>3008892.3899999997</v>
      </c>
      <c r="L92" s="36">
        <v>17068839.32</v>
      </c>
      <c r="M92" s="36">
        <v>0</v>
      </c>
      <c r="N92" s="36">
        <v>0</v>
      </c>
      <c r="O92" s="38">
        <f t="shared" si="7"/>
        <v>17068839.32</v>
      </c>
      <c r="P92" s="39">
        <f t="shared" si="8"/>
        <v>20077731.71</v>
      </c>
    </row>
    <row r="93" spans="1:16" ht="12.75" customHeight="1">
      <c r="A93" s="33" t="s">
        <v>40</v>
      </c>
      <c r="B93" s="34" t="s">
        <v>110</v>
      </c>
      <c r="C93" s="35" t="s">
        <v>257</v>
      </c>
      <c r="D93" s="36">
        <v>2262208.18</v>
      </c>
      <c r="E93" s="36">
        <v>2661856.32</v>
      </c>
      <c r="F93" s="36">
        <v>32715.52</v>
      </c>
      <c r="G93" s="36">
        <v>770.79</v>
      </c>
      <c r="H93" s="36">
        <v>14058.87</v>
      </c>
      <c r="I93" s="36">
        <v>132729.18</v>
      </c>
      <c r="J93" s="36">
        <v>464139.74</v>
      </c>
      <c r="K93" s="37">
        <f t="shared" si="6"/>
        <v>5568478.6</v>
      </c>
      <c r="L93" s="36">
        <v>26358824.74</v>
      </c>
      <c r="M93" s="36">
        <v>456717.36</v>
      </c>
      <c r="N93" s="36">
        <v>100719.39</v>
      </c>
      <c r="O93" s="38">
        <f t="shared" si="7"/>
        <v>26916261.49</v>
      </c>
      <c r="P93" s="39">
        <f t="shared" si="8"/>
        <v>32484740.089999996</v>
      </c>
    </row>
    <row r="94" spans="1:16" ht="12.75" customHeight="1">
      <c r="A94" s="33" t="s">
        <v>40</v>
      </c>
      <c r="B94" s="34" t="s">
        <v>117</v>
      </c>
      <c r="C94" s="35" t="s">
        <v>192</v>
      </c>
      <c r="D94" s="36">
        <v>17242544.68</v>
      </c>
      <c r="E94" s="36">
        <v>13367579.19</v>
      </c>
      <c r="F94" s="36">
        <v>164294.13</v>
      </c>
      <c r="G94" s="36">
        <v>3870.84</v>
      </c>
      <c r="H94" s="36">
        <v>70602.28</v>
      </c>
      <c r="I94" s="36">
        <v>1055000.7</v>
      </c>
      <c r="J94" s="36">
        <v>2330863.87</v>
      </c>
      <c r="K94" s="37">
        <f t="shared" si="6"/>
        <v>34234755.69</v>
      </c>
      <c r="L94" s="36">
        <v>330468830.46</v>
      </c>
      <c r="M94" s="36">
        <v>17863518.58</v>
      </c>
      <c r="N94" s="36">
        <v>1367267.68</v>
      </c>
      <c r="O94" s="38">
        <f t="shared" si="7"/>
        <v>349699616.71999997</v>
      </c>
      <c r="P94" s="39">
        <f t="shared" si="8"/>
        <v>383934372.40999997</v>
      </c>
    </row>
    <row r="95" spans="1:16" ht="12.75" customHeight="1">
      <c r="A95" s="33" t="s">
        <v>41</v>
      </c>
      <c r="B95" s="34" t="s">
        <v>118</v>
      </c>
      <c r="C95" s="35" t="s">
        <v>193</v>
      </c>
      <c r="D95" s="36">
        <v>1108812.05</v>
      </c>
      <c r="E95" s="36">
        <v>905033.1</v>
      </c>
      <c r="F95" s="36">
        <v>12023.68</v>
      </c>
      <c r="G95" s="36">
        <v>282.86</v>
      </c>
      <c r="H95" s="36">
        <v>4546.8</v>
      </c>
      <c r="I95" s="36">
        <v>90196.43</v>
      </c>
      <c r="J95" s="36">
        <v>228406.97</v>
      </c>
      <c r="K95" s="37">
        <f t="shared" si="6"/>
        <v>2349301.89</v>
      </c>
      <c r="L95" s="36">
        <v>7224472.98</v>
      </c>
      <c r="M95" s="36">
        <v>859044.76</v>
      </c>
      <c r="N95" s="36">
        <v>43770.51</v>
      </c>
      <c r="O95" s="38">
        <f t="shared" si="7"/>
        <v>8127288.25</v>
      </c>
      <c r="P95" s="39">
        <f t="shared" si="8"/>
        <v>10476590.14</v>
      </c>
    </row>
    <row r="96" spans="1:16" ht="12.75" customHeight="1">
      <c r="A96" s="33" t="s">
        <v>42</v>
      </c>
      <c r="B96" s="34" t="s">
        <v>97</v>
      </c>
      <c r="C96" s="35" t="s">
        <v>258</v>
      </c>
      <c r="D96" s="36">
        <v>2313800.62</v>
      </c>
      <c r="E96" s="36">
        <v>2620897.15</v>
      </c>
      <c r="F96" s="36">
        <v>30453.41</v>
      </c>
      <c r="G96" s="36">
        <v>868.58</v>
      </c>
      <c r="H96" s="36">
        <v>11236.41</v>
      </c>
      <c r="I96" s="36">
        <v>218465.56</v>
      </c>
      <c r="J96" s="36">
        <v>414543.13</v>
      </c>
      <c r="K96" s="37">
        <f t="shared" si="6"/>
        <v>5610264.859999999</v>
      </c>
      <c r="L96" s="36">
        <v>21619097.16</v>
      </c>
      <c r="M96" s="36">
        <v>2334915.11</v>
      </c>
      <c r="N96" s="36">
        <v>116857.67</v>
      </c>
      <c r="O96" s="38">
        <f t="shared" si="7"/>
        <v>24070869.94</v>
      </c>
      <c r="P96" s="39">
        <f t="shared" si="8"/>
        <v>29681134.8</v>
      </c>
    </row>
    <row r="97" spans="1:16" ht="12.75" customHeight="1">
      <c r="A97" s="33" t="s">
        <v>42</v>
      </c>
      <c r="B97" s="34" t="s">
        <v>100</v>
      </c>
      <c r="C97" s="35" t="s">
        <v>194</v>
      </c>
      <c r="D97" s="36">
        <v>3722929.06</v>
      </c>
      <c r="E97" s="36">
        <v>3346063.92</v>
      </c>
      <c r="F97" s="36">
        <v>38879.46</v>
      </c>
      <c r="G97" s="36">
        <v>1108.9</v>
      </c>
      <c r="H97" s="36">
        <v>14345.38</v>
      </c>
      <c r="I97" s="36">
        <v>259969.06</v>
      </c>
      <c r="J97" s="36">
        <v>529241.6</v>
      </c>
      <c r="K97" s="37">
        <f t="shared" si="6"/>
        <v>7912537.38</v>
      </c>
      <c r="L97" s="36">
        <v>33042962.01</v>
      </c>
      <c r="M97" s="36">
        <v>3613255.24</v>
      </c>
      <c r="N97" s="36">
        <v>179866.03</v>
      </c>
      <c r="O97" s="38">
        <f t="shared" si="7"/>
        <v>36836083.28</v>
      </c>
      <c r="P97" s="39">
        <f t="shared" si="8"/>
        <v>44748620.660000004</v>
      </c>
    </row>
    <row r="98" spans="1:16" ht="12.75" customHeight="1">
      <c r="A98" s="33" t="s">
        <v>43</v>
      </c>
      <c r="B98" s="34" t="s">
        <v>119</v>
      </c>
      <c r="C98" s="35" t="s">
        <v>195</v>
      </c>
      <c r="D98" s="36">
        <v>962946.19</v>
      </c>
      <c r="E98" s="36">
        <v>838199.81</v>
      </c>
      <c r="F98" s="36">
        <v>10177.82</v>
      </c>
      <c r="G98" s="36">
        <v>233.11</v>
      </c>
      <c r="H98" s="36">
        <v>3932.93</v>
      </c>
      <c r="I98" s="36">
        <v>90418.08</v>
      </c>
      <c r="J98" s="36">
        <v>186555.34</v>
      </c>
      <c r="K98" s="37">
        <f t="shared" si="6"/>
        <v>2092463.2800000003</v>
      </c>
      <c r="L98" s="36">
        <v>6526041.88</v>
      </c>
      <c r="M98" s="36">
        <v>999165.59</v>
      </c>
      <c r="N98" s="36">
        <v>49791.06</v>
      </c>
      <c r="O98" s="38">
        <f t="shared" si="7"/>
        <v>7574998.529999999</v>
      </c>
      <c r="P98" s="39">
        <f t="shared" si="8"/>
        <v>9667461.809999999</v>
      </c>
    </row>
    <row r="99" spans="1:16" ht="12.75" customHeight="1">
      <c r="A99" s="33" t="s">
        <v>44</v>
      </c>
      <c r="B99" s="34" t="s">
        <v>120</v>
      </c>
      <c r="C99" s="35" t="s">
        <v>259</v>
      </c>
      <c r="D99" s="36">
        <v>1148079.38</v>
      </c>
      <c r="E99" s="36">
        <v>1617388.05</v>
      </c>
      <c r="F99" s="36">
        <v>19219.08</v>
      </c>
      <c r="G99" s="36">
        <v>382.51</v>
      </c>
      <c r="H99" s="36">
        <v>7976.41</v>
      </c>
      <c r="I99" s="36">
        <v>152304.35</v>
      </c>
      <c r="J99" s="36">
        <v>419592.17</v>
      </c>
      <c r="K99" s="37">
        <f t="shared" si="6"/>
        <v>3364941.9499999997</v>
      </c>
      <c r="L99" s="36">
        <v>17587893.22</v>
      </c>
      <c r="M99" s="36">
        <v>1965654.81</v>
      </c>
      <c r="N99" s="36">
        <v>168140.18</v>
      </c>
      <c r="O99" s="38">
        <f t="shared" si="7"/>
        <v>19721688.21</v>
      </c>
      <c r="P99" s="39">
        <f t="shared" si="8"/>
        <v>23086630.16</v>
      </c>
    </row>
    <row r="100" spans="1:16" ht="12.75" customHeight="1">
      <c r="A100" s="33" t="s">
        <v>44</v>
      </c>
      <c r="B100" s="34" t="s">
        <v>121</v>
      </c>
      <c r="C100" s="35" t="s">
        <v>196</v>
      </c>
      <c r="D100" s="36">
        <v>2746751.74</v>
      </c>
      <c r="E100" s="36">
        <v>1655596.06</v>
      </c>
      <c r="F100" s="36">
        <v>19673.1</v>
      </c>
      <c r="G100" s="36">
        <v>391.54</v>
      </c>
      <c r="H100" s="36">
        <v>8164.84</v>
      </c>
      <c r="I100" s="36">
        <v>176350.62</v>
      </c>
      <c r="J100" s="36">
        <v>429504.31</v>
      </c>
      <c r="K100" s="37">
        <f t="shared" si="6"/>
        <v>5036432.21</v>
      </c>
      <c r="L100" s="36">
        <v>15021030.68</v>
      </c>
      <c r="M100" s="36">
        <v>1887483.97</v>
      </c>
      <c r="N100" s="36">
        <v>590891.7</v>
      </c>
      <c r="O100" s="38">
        <f t="shared" si="7"/>
        <v>17499406.35</v>
      </c>
      <c r="P100" s="39">
        <f t="shared" si="8"/>
        <v>22535838.560000002</v>
      </c>
    </row>
    <row r="101" spans="1:16" ht="12.75" customHeight="1">
      <c r="A101" s="33" t="s">
        <v>45</v>
      </c>
      <c r="B101" s="34" t="s">
        <v>122</v>
      </c>
      <c r="C101" s="35" t="s">
        <v>260</v>
      </c>
      <c r="D101" s="36">
        <v>1421657.8</v>
      </c>
      <c r="E101" s="36">
        <v>1837691.3</v>
      </c>
      <c r="F101" s="36">
        <v>21105.82</v>
      </c>
      <c r="G101" s="36">
        <v>533.87</v>
      </c>
      <c r="H101" s="36">
        <v>8567.63</v>
      </c>
      <c r="I101" s="36">
        <v>161953.94</v>
      </c>
      <c r="J101" s="36">
        <v>292602.48</v>
      </c>
      <c r="K101" s="37">
        <f>SUM(D101:J101)</f>
        <v>3744112.84</v>
      </c>
      <c r="L101" s="36">
        <v>16102834.4</v>
      </c>
      <c r="M101" s="36">
        <v>1876924.51</v>
      </c>
      <c r="N101" s="36">
        <v>93185.39</v>
      </c>
      <c r="O101" s="38">
        <f>+N101+M101+L101</f>
        <v>18072944.3</v>
      </c>
      <c r="P101" s="39">
        <f>+O101+K101</f>
        <v>21817057.14</v>
      </c>
    </row>
    <row r="102" spans="1:16" ht="12.75">
      <c r="A102" s="33" t="s">
        <v>45</v>
      </c>
      <c r="B102" s="34" t="s">
        <v>123</v>
      </c>
      <c r="C102" s="35" t="s">
        <v>337</v>
      </c>
      <c r="D102" s="36">
        <v>24094608.78</v>
      </c>
      <c r="E102" s="36">
        <v>17272308.1</v>
      </c>
      <c r="F102" s="36">
        <v>198371.87</v>
      </c>
      <c r="G102" s="36">
        <v>5017.78</v>
      </c>
      <c r="H102" s="36">
        <v>80526.4</v>
      </c>
      <c r="I102" s="36">
        <v>1599907.33</v>
      </c>
      <c r="J102" s="36">
        <v>2750146.48</v>
      </c>
      <c r="K102" s="37">
        <f>SUM(D102:J102)</f>
        <v>46000886.739999995</v>
      </c>
      <c r="L102" s="36">
        <v>350415854.55</v>
      </c>
      <c r="M102" s="36">
        <v>29808835.02</v>
      </c>
      <c r="N102" s="36">
        <v>5034331.92</v>
      </c>
      <c r="O102" s="38">
        <f>+N102+M102+L102</f>
        <v>385259021.49</v>
      </c>
      <c r="P102" s="39">
        <f>+O102+K102</f>
        <v>431259908.23</v>
      </c>
    </row>
    <row r="103" spans="1:16" ht="12.75">
      <c r="A103" s="33" t="s">
        <v>46</v>
      </c>
      <c r="B103" s="34" t="s">
        <v>124</v>
      </c>
      <c r="C103" s="35" t="s">
        <v>197</v>
      </c>
      <c r="D103" s="36">
        <v>9142412.06</v>
      </c>
      <c r="E103" s="36">
        <v>6789173.24</v>
      </c>
      <c r="F103" s="36">
        <v>90196.5</v>
      </c>
      <c r="G103" s="36">
        <v>2121.91</v>
      </c>
      <c r="H103" s="36">
        <v>34108.15</v>
      </c>
      <c r="I103" s="36">
        <v>571332.39</v>
      </c>
      <c r="J103" s="36">
        <v>1713411.9</v>
      </c>
      <c r="K103" s="37">
        <f>SUM(D103:J103)</f>
        <v>18342756.150000002</v>
      </c>
      <c r="L103" s="36">
        <v>75128307.7</v>
      </c>
      <c r="M103" s="36">
        <v>7874760.33</v>
      </c>
      <c r="N103" s="36">
        <v>1883771.21</v>
      </c>
      <c r="O103" s="38">
        <f>+N103+M103+L103</f>
        <v>84886839.24000001</v>
      </c>
      <c r="P103" s="39">
        <f>+O103+K103</f>
        <v>103229595.39000002</v>
      </c>
    </row>
    <row r="104" spans="1:16" ht="12.75">
      <c r="A104" s="33" t="s">
        <v>47</v>
      </c>
      <c r="B104" s="34" t="s">
        <v>125</v>
      </c>
      <c r="C104" s="35" t="s">
        <v>198</v>
      </c>
      <c r="D104" s="36">
        <v>1344289.68</v>
      </c>
      <c r="E104" s="36">
        <v>1374752.03</v>
      </c>
      <c r="F104" s="36">
        <v>18264.05</v>
      </c>
      <c r="G104" s="36">
        <v>429.67</v>
      </c>
      <c r="H104" s="36">
        <v>6906.62</v>
      </c>
      <c r="I104" s="36">
        <v>136953.16</v>
      </c>
      <c r="J104" s="36">
        <v>346951.89</v>
      </c>
      <c r="K104" s="37">
        <f>SUM(D104:J104)</f>
        <v>3228547.1</v>
      </c>
      <c r="L104" s="36">
        <v>14217042.1</v>
      </c>
      <c r="M104" s="36">
        <v>1853133.13</v>
      </c>
      <c r="N104" s="36">
        <v>92159.4</v>
      </c>
      <c r="O104" s="38">
        <f>+N104+M104+L104</f>
        <v>16162334.629999999</v>
      </c>
      <c r="P104" s="39">
        <f>+O104+K104</f>
        <v>19390881.73</v>
      </c>
    </row>
    <row r="105" spans="1:16" ht="12.75">
      <c r="A105" s="33" t="s">
        <v>48</v>
      </c>
      <c r="B105" s="34" t="s">
        <v>126</v>
      </c>
      <c r="C105" s="35" t="s">
        <v>199</v>
      </c>
      <c r="D105" s="36">
        <v>19491114.11</v>
      </c>
      <c r="E105" s="36">
        <v>15725875.99</v>
      </c>
      <c r="F105" s="36">
        <v>190951.04</v>
      </c>
      <c r="G105" s="36">
        <v>4373.5</v>
      </c>
      <c r="H105" s="36">
        <v>73787.7</v>
      </c>
      <c r="I105" s="36">
        <v>1252680.11</v>
      </c>
      <c r="J105" s="36">
        <v>3500055.79</v>
      </c>
      <c r="K105" s="37">
        <f>SUM(D105:J105)</f>
        <v>40238838.24</v>
      </c>
      <c r="L105" s="36">
        <v>269066743.98</v>
      </c>
      <c r="M105" s="36">
        <v>21421165.85</v>
      </c>
      <c r="N105" s="36">
        <v>1067241.1</v>
      </c>
      <c r="O105" s="38">
        <f>+N105+M105+L105</f>
        <v>291555150.93</v>
      </c>
      <c r="P105" s="39">
        <f>+O105+K105</f>
        <v>331793989.17</v>
      </c>
    </row>
    <row r="106" spans="4:16" ht="12.75">
      <c r="D106" s="2"/>
      <c r="J106" s="2"/>
      <c r="K106" s="2"/>
      <c r="L106" s="2"/>
      <c r="M106" s="2"/>
      <c r="N106" s="2"/>
      <c r="O106" s="2"/>
      <c r="P106" s="2"/>
    </row>
    <row r="107" spans="4:16" ht="12.75">
      <c r="D107" s="2"/>
      <c r="J107" s="2"/>
      <c r="K107" s="2"/>
      <c r="L107" s="2"/>
      <c r="M107" s="2"/>
      <c r="N107" s="2"/>
      <c r="O107" s="2"/>
      <c r="P107" s="2"/>
    </row>
    <row r="108" spans="4:16" ht="12.75">
      <c r="D108" s="2"/>
      <c r="J108" s="2"/>
      <c r="K108" s="2"/>
      <c r="L108" s="2"/>
      <c r="M108" s="2"/>
      <c r="N108" s="2"/>
      <c r="O108" s="2"/>
      <c r="P108" s="2"/>
    </row>
    <row r="109" spans="4:16" ht="12.75">
      <c r="D109" s="2"/>
      <c r="J109" s="2"/>
      <c r="K109" s="2"/>
      <c r="L109" s="2"/>
      <c r="M109" s="2"/>
      <c r="N109" s="2"/>
      <c r="O109" s="2"/>
      <c r="P109" s="2"/>
    </row>
    <row r="110" spans="4:16" ht="12.75">
      <c r="D110" s="2"/>
      <c r="J110" s="2"/>
      <c r="K110" s="2"/>
      <c r="L110" s="2"/>
      <c r="M110" s="2"/>
      <c r="N110" s="2"/>
      <c r="O110" s="2"/>
      <c r="P110" s="2"/>
    </row>
    <row r="111" spans="4:16" ht="12.75">
      <c r="D111" s="2"/>
      <c r="J111" s="2"/>
      <c r="K111" s="2"/>
      <c r="L111" s="2"/>
      <c r="M111" s="2"/>
      <c r="N111" s="2"/>
      <c r="O111" s="2"/>
      <c r="P111" s="2"/>
    </row>
    <row r="112" spans="4:16" ht="12.75">
      <c r="D112" s="2"/>
      <c r="J112" s="2"/>
      <c r="K112" s="2"/>
      <c r="L112" s="2"/>
      <c r="M112" s="2"/>
      <c r="N112" s="2"/>
      <c r="O112" s="2"/>
      <c r="P112" s="2"/>
    </row>
    <row r="113" spans="4:16" ht="12.75">
      <c r="D113" s="2"/>
      <c r="J113" s="2"/>
      <c r="K113" s="2"/>
      <c r="L113" s="2"/>
      <c r="M113" s="2"/>
      <c r="N113" s="2"/>
      <c r="O113" s="2"/>
      <c r="P113" s="2"/>
    </row>
    <row r="114" spans="4:16" ht="12.75">
      <c r="D114" s="2"/>
      <c r="J114" s="2"/>
      <c r="K114" s="2"/>
      <c r="L114" s="2"/>
      <c r="M114" s="2"/>
      <c r="N114" s="2"/>
      <c r="O114" s="2"/>
      <c r="P114" s="2"/>
    </row>
    <row r="115" spans="4:16" ht="12.75">
      <c r="D115" s="2"/>
      <c r="J115" s="2"/>
      <c r="K115" s="2"/>
      <c r="L115" s="2"/>
      <c r="M115" s="2"/>
      <c r="N115" s="2"/>
      <c r="O115" s="2"/>
      <c r="P115" s="2"/>
    </row>
    <row r="116" spans="4:16" ht="12.75">
      <c r="D116" s="2"/>
      <c r="J116" s="2"/>
      <c r="K116" s="2"/>
      <c r="L116" s="2"/>
      <c r="M116" s="2"/>
      <c r="N116" s="2"/>
      <c r="O116" s="2"/>
      <c r="P116" s="2"/>
    </row>
    <row r="117" spans="4:16" ht="12.75">
      <c r="D117" s="2"/>
      <c r="J117" s="2"/>
      <c r="K117" s="2"/>
      <c r="L117" s="2"/>
      <c r="M117" s="2"/>
      <c r="N117" s="2"/>
      <c r="O117" s="2"/>
      <c r="P117" s="2"/>
    </row>
    <row r="118" spans="4:16" ht="12.75">
      <c r="D118" s="2"/>
      <c r="J118" s="2"/>
      <c r="K118" s="2"/>
      <c r="L118" s="2"/>
      <c r="M118" s="2"/>
      <c r="N118" s="2"/>
      <c r="O118" s="2"/>
      <c r="P118" s="2"/>
    </row>
    <row r="119" spans="4:16" ht="12.75">
      <c r="D119" s="2"/>
      <c r="J119" s="2"/>
      <c r="K119" s="2"/>
      <c r="L119" s="2"/>
      <c r="M119" s="2"/>
      <c r="N119" s="2"/>
      <c r="O119" s="2"/>
      <c r="P119" s="2"/>
    </row>
    <row r="120" spans="4:16" ht="12.75">
      <c r="D120" s="2"/>
      <c r="J120" s="2"/>
      <c r="K120" s="2"/>
      <c r="L120" s="2"/>
      <c r="M120" s="2"/>
      <c r="N120" s="2"/>
      <c r="O120" s="2"/>
      <c r="P120" s="2"/>
    </row>
    <row r="121" spans="4:16" ht="12.75">
      <c r="D121" s="2"/>
      <c r="J121" s="2"/>
      <c r="K121" s="2"/>
      <c r="L121" s="2"/>
      <c r="M121" s="2"/>
      <c r="N121" s="2"/>
      <c r="O121" s="2"/>
      <c r="P121" s="2"/>
    </row>
    <row r="122" spans="4:16" ht="12.75">
      <c r="D122" s="2"/>
      <c r="J122" s="2"/>
      <c r="K122" s="2"/>
      <c r="L122" s="2"/>
      <c r="M122" s="2"/>
      <c r="N122" s="2"/>
      <c r="O122" s="2"/>
      <c r="P122" s="2"/>
    </row>
    <row r="123" spans="4:16" ht="12.75">
      <c r="D123" s="2"/>
      <c r="J123" s="2"/>
      <c r="K123" s="2"/>
      <c r="L123" s="2"/>
      <c r="M123" s="2"/>
      <c r="N123" s="2"/>
      <c r="O123" s="2"/>
      <c r="P123" s="2"/>
    </row>
    <row r="124" spans="4:16" ht="12.75">
      <c r="D124" s="2"/>
      <c r="J124" s="2"/>
      <c r="K124" s="2"/>
      <c r="L124" s="2"/>
      <c r="M124" s="2"/>
      <c r="N124" s="2"/>
      <c r="O124" s="2"/>
      <c r="P124" s="2"/>
    </row>
    <row r="125" spans="4:16" ht="12.75">
      <c r="D125" s="2"/>
      <c r="J125" s="2"/>
      <c r="K125" s="2"/>
      <c r="L125" s="2"/>
      <c r="M125" s="2"/>
      <c r="N125" s="2"/>
      <c r="O125" s="2"/>
      <c r="P125" s="2"/>
    </row>
    <row r="126" spans="4:16" ht="12.75">
      <c r="D126" s="2"/>
      <c r="J126" s="2"/>
      <c r="K126" s="2"/>
      <c r="L126" s="2"/>
      <c r="M126" s="2"/>
      <c r="N126" s="2"/>
      <c r="O126" s="2"/>
      <c r="P126" s="2"/>
    </row>
    <row r="127" spans="4:16" ht="12.75">
      <c r="D127" s="2"/>
      <c r="J127" s="2"/>
      <c r="K127" s="2"/>
      <c r="L127" s="2"/>
      <c r="M127" s="2"/>
      <c r="N127" s="2"/>
      <c r="O127" s="2"/>
      <c r="P127" s="2"/>
    </row>
    <row r="128" spans="4:16" ht="12.75">
      <c r="D128" s="2"/>
      <c r="J128" s="2"/>
      <c r="K128" s="2"/>
      <c r="L128" s="2"/>
      <c r="M128" s="2"/>
      <c r="N128" s="2"/>
      <c r="O128" s="2"/>
      <c r="P128" s="2"/>
    </row>
    <row r="129" spans="4:16" ht="12.75">
      <c r="D129" s="2"/>
      <c r="J129" s="2"/>
      <c r="K129" s="2"/>
      <c r="L129" s="2"/>
      <c r="M129" s="2"/>
      <c r="N129" s="2"/>
      <c r="O129" s="2"/>
      <c r="P129" s="2"/>
    </row>
    <row r="130" spans="4:16" ht="12.75">
      <c r="D130" s="2"/>
      <c r="J130" s="2"/>
      <c r="K130" s="2"/>
      <c r="L130" s="2"/>
      <c r="M130" s="2"/>
      <c r="N130" s="2"/>
      <c r="O130" s="2"/>
      <c r="P130" s="2"/>
    </row>
    <row r="131" spans="4:16" ht="12.75">
      <c r="D131" s="2"/>
      <c r="J131" s="2"/>
      <c r="K131" s="2"/>
      <c r="L131" s="2"/>
      <c r="M131" s="2"/>
      <c r="N131" s="2"/>
      <c r="O131" s="2"/>
      <c r="P131" s="2"/>
    </row>
    <row r="132" spans="4:16" ht="12.75">
      <c r="D132" s="2"/>
      <c r="J132" s="2"/>
      <c r="K132" s="2"/>
      <c r="L132" s="2"/>
      <c r="M132" s="2"/>
      <c r="N132" s="2"/>
      <c r="O132" s="2"/>
      <c r="P132" s="2"/>
    </row>
    <row r="133" spans="4:16" ht="12.75">
      <c r="D133" s="2"/>
      <c r="J133" s="2"/>
      <c r="K133" s="2"/>
      <c r="L133" s="2"/>
      <c r="M133" s="2"/>
      <c r="N133" s="2"/>
      <c r="O133" s="2"/>
      <c r="P133" s="2"/>
    </row>
    <row r="134" spans="4:16" ht="12.75">
      <c r="D134" s="2"/>
      <c r="J134" s="2"/>
      <c r="K134" s="2"/>
      <c r="L134" s="2"/>
      <c r="M134" s="2"/>
      <c r="N134" s="2"/>
      <c r="O134" s="2"/>
      <c r="P134" s="2"/>
    </row>
    <row r="135" spans="4:16" ht="12.75">
      <c r="D135" s="2"/>
      <c r="J135" s="2"/>
      <c r="K135" s="2"/>
      <c r="L135" s="2"/>
      <c r="M135" s="2"/>
      <c r="N135" s="2"/>
      <c r="O135" s="2"/>
      <c r="P135" s="2"/>
    </row>
    <row r="136" spans="4:16" ht="12.75">
      <c r="D136" s="2"/>
      <c r="J136" s="2"/>
      <c r="K136" s="2"/>
      <c r="L136" s="2"/>
      <c r="M136" s="2"/>
      <c r="N136" s="2"/>
      <c r="O136" s="2"/>
      <c r="P136" s="2"/>
    </row>
    <row r="137" spans="4:16" ht="12.75">
      <c r="D137" s="2"/>
      <c r="J137" s="2"/>
      <c r="K137" s="2"/>
      <c r="L137" s="2"/>
      <c r="M137" s="2"/>
      <c r="N137" s="2"/>
      <c r="O137" s="2"/>
      <c r="P137" s="2"/>
    </row>
    <row r="138" spans="4:16" ht="12.75">
      <c r="D138" s="2"/>
      <c r="J138" s="2"/>
      <c r="K138" s="2"/>
      <c r="L138" s="2"/>
      <c r="M138" s="2"/>
      <c r="N138" s="2"/>
      <c r="O138" s="2"/>
      <c r="P138" s="2"/>
    </row>
    <row r="139" spans="4:16" ht="12.75">
      <c r="D139" s="2"/>
      <c r="J139" s="2"/>
      <c r="K139" s="2"/>
      <c r="L139" s="2"/>
      <c r="M139" s="2"/>
      <c r="N139" s="2"/>
      <c r="O139" s="2"/>
      <c r="P139" s="2"/>
    </row>
    <row r="140" spans="4:16" ht="12.75">
      <c r="D140" s="2"/>
      <c r="J140" s="2"/>
      <c r="K140" s="2"/>
      <c r="L140" s="2"/>
      <c r="M140" s="2"/>
      <c r="N140" s="2"/>
      <c r="O140" s="2"/>
      <c r="P140" s="2"/>
    </row>
    <row r="141" spans="4:16" ht="12.75">
      <c r="D141" s="2"/>
      <c r="J141" s="2"/>
      <c r="K141" s="2"/>
      <c r="L141" s="2"/>
      <c r="M141" s="2"/>
      <c r="N141" s="2"/>
      <c r="O141" s="2"/>
      <c r="P141" s="2"/>
    </row>
    <row r="142" spans="4:16" ht="12.75">
      <c r="D142" s="2"/>
      <c r="J142" s="2"/>
      <c r="K142" s="2"/>
      <c r="L142" s="2"/>
      <c r="M142" s="2"/>
      <c r="N142" s="2"/>
      <c r="O142" s="2"/>
      <c r="P142" s="2"/>
    </row>
    <row r="143" spans="4:16" ht="12.75">
      <c r="D143" s="2"/>
      <c r="J143" s="2"/>
      <c r="K143" s="2"/>
      <c r="L143" s="2"/>
      <c r="M143" s="2"/>
      <c r="N143" s="2"/>
      <c r="O143" s="2"/>
      <c r="P143" s="2"/>
    </row>
    <row r="144" spans="4:16" ht="12.75">
      <c r="D144" s="2"/>
      <c r="J144" s="2"/>
      <c r="K144" s="2"/>
      <c r="L144" s="2"/>
      <c r="M144" s="2"/>
      <c r="N144" s="2"/>
      <c r="O144" s="2"/>
      <c r="P144" s="2"/>
    </row>
    <row r="145" spans="4:16" ht="12.75">
      <c r="D145" s="2"/>
      <c r="J145" s="2"/>
      <c r="K145" s="2"/>
      <c r="L145" s="2"/>
      <c r="M145" s="2"/>
      <c r="N145" s="2"/>
      <c r="O145" s="2"/>
      <c r="P145" s="2"/>
    </row>
    <row r="146" spans="4:16" ht="12.75">
      <c r="D146" s="2"/>
      <c r="J146" s="2"/>
      <c r="K146" s="2"/>
      <c r="L146" s="2"/>
      <c r="M146" s="2"/>
      <c r="N146" s="2"/>
      <c r="O146" s="2"/>
      <c r="P146" s="2"/>
    </row>
    <row r="147" spans="4:16" ht="12.75">
      <c r="D147" s="2"/>
      <c r="J147" s="2"/>
      <c r="K147" s="2"/>
      <c r="L147" s="2"/>
      <c r="M147" s="2"/>
      <c r="N147" s="2"/>
      <c r="O147" s="2"/>
      <c r="P147" s="2"/>
    </row>
    <row r="148" spans="4:16" ht="12.75">
      <c r="D148" s="2"/>
      <c r="J148" s="2"/>
      <c r="K148" s="2"/>
      <c r="L148" s="2"/>
      <c r="M148" s="2"/>
      <c r="N148" s="2"/>
      <c r="O148" s="2"/>
      <c r="P148" s="2"/>
    </row>
    <row r="149" spans="4:16" ht="12.75">
      <c r="D149" s="2"/>
      <c r="J149" s="2"/>
      <c r="K149" s="2"/>
      <c r="L149" s="2"/>
      <c r="M149" s="2"/>
      <c r="N149" s="2"/>
      <c r="O149" s="2"/>
      <c r="P149" s="2"/>
    </row>
    <row r="150" spans="4:16" ht="12.75">
      <c r="D150" s="2"/>
      <c r="J150" s="2"/>
      <c r="K150" s="2"/>
      <c r="L150" s="2"/>
      <c r="M150" s="2"/>
      <c r="N150" s="2"/>
      <c r="O150" s="2"/>
      <c r="P150" s="2"/>
    </row>
    <row r="151" spans="4:16" ht="12.75">
      <c r="D151" s="2"/>
      <c r="J151" s="2"/>
      <c r="K151" s="2"/>
      <c r="L151" s="2"/>
      <c r="M151" s="2"/>
      <c r="N151" s="2"/>
      <c r="O151" s="2"/>
      <c r="P151" s="2"/>
    </row>
    <row r="152" spans="4:16" ht="12.75">
      <c r="D152" s="2"/>
      <c r="J152" s="2"/>
      <c r="K152" s="2"/>
      <c r="L152" s="2"/>
      <c r="M152" s="2"/>
      <c r="N152" s="2"/>
      <c r="O152" s="2"/>
      <c r="P152" s="2"/>
    </row>
    <row r="153" spans="4:16" ht="12.75">
      <c r="D153" s="2"/>
      <c r="J153" s="2"/>
      <c r="K153" s="2"/>
      <c r="L153" s="2"/>
      <c r="M153" s="2"/>
      <c r="N153" s="2"/>
      <c r="O153" s="2"/>
      <c r="P153" s="2"/>
    </row>
    <row r="154" spans="4:16" ht="12.75">
      <c r="D154" s="2"/>
      <c r="J154" s="2"/>
      <c r="K154" s="2"/>
      <c r="L154" s="2"/>
      <c r="M154" s="2"/>
      <c r="N154" s="2"/>
      <c r="O154" s="2"/>
      <c r="P154" s="2"/>
    </row>
    <row r="155" spans="4:16" ht="12.75">
      <c r="D155" s="2"/>
      <c r="J155" s="2"/>
      <c r="K155" s="2"/>
      <c r="L155" s="2"/>
      <c r="M155" s="2"/>
      <c r="N155" s="2"/>
      <c r="O155" s="2"/>
      <c r="P155" s="2"/>
    </row>
    <row r="156" spans="4:16" ht="12.75">
      <c r="D156" s="2"/>
      <c r="J156" s="2"/>
      <c r="K156" s="2"/>
      <c r="L156" s="2"/>
      <c r="M156" s="2"/>
      <c r="N156" s="2"/>
      <c r="O156" s="2"/>
      <c r="P156" s="2"/>
    </row>
    <row r="157" spans="4:16" ht="12.75">
      <c r="D157" s="2"/>
      <c r="J157" s="2"/>
      <c r="K157" s="2"/>
      <c r="L157" s="2"/>
      <c r="M157" s="2"/>
      <c r="N157" s="2"/>
      <c r="O157" s="2"/>
      <c r="P157" s="2"/>
    </row>
    <row r="158" spans="4:16" ht="12.75">
      <c r="D158" s="2"/>
      <c r="J158" s="2"/>
      <c r="K158" s="2"/>
      <c r="L158" s="2"/>
      <c r="M158" s="2"/>
      <c r="N158" s="2"/>
      <c r="O158" s="2"/>
      <c r="P158" s="2"/>
    </row>
    <row r="159" spans="4:16" ht="12.75">
      <c r="D159" s="2"/>
      <c r="J159" s="2"/>
      <c r="K159" s="2"/>
      <c r="L159" s="2"/>
      <c r="M159" s="2"/>
      <c r="N159" s="2"/>
      <c r="O159" s="2"/>
      <c r="P159" s="2"/>
    </row>
    <row r="160" spans="4:16" ht="12.75">
      <c r="D160" s="2"/>
      <c r="J160" s="2"/>
      <c r="K160" s="2"/>
      <c r="L160" s="2"/>
      <c r="M160" s="2"/>
      <c r="N160" s="2"/>
      <c r="O160" s="2"/>
      <c r="P160" s="2"/>
    </row>
    <row r="161" spans="4:16" ht="12.75">
      <c r="D161" s="2"/>
      <c r="J161" s="2"/>
      <c r="K161" s="2"/>
      <c r="L161" s="2"/>
      <c r="M161" s="2"/>
      <c r="N161" s="2"/>
      <c r="O161" s="2"/>
      <c r="P161" s="2"/>
    </row>
    <row r="162" spans="4:16" ht="12.75">
      <c r="D162" s="2"/>
      <c r="J162" s="2"/>
      <c r="K162" s="2"/>
      <c r="L162" s="2"/>
      <c r="M162" s="2"/>
      <c r="N162" s="2"/>
      <c r="O162" s="2"/>
      <c r="P162" s="2"/>
    </row>
    <row r="163" spans="4:16" ht="12.75">
      <c r="D163" s="2"/>
      <c r="J163" s="2"/>
      <c r="K163" s="2"/>
      <c r="L163" s="2"/>
      <c r="M163" s="2"/>
      <c r="N163" s="2"/>
      <c r="O163" s="2"/>
      <c r="P163" s="2"/>
    </row>
    <row r="164" spans="6:16" ht="12.75">
      <c r="F164" s="30"/>
      <c r="G164" s="30"/>
      <c r="H164" s="30"/>
      <c r="I164" s="30"/>
      <c r="J164" s="40"/>
      <c r="K164" s="2"/>
      <c r="L164" s="2"/>
      <c r="M164" s="2"/>
      <c r="N164" s="2"/>
      <c r="O164" s="2"/>
      <c r="P164" s="2"/>
    </row>
    <row r="165" spans="6:16" ht="12.75">
      <c r="F165" s="30"/>
      <c r="G165" s="30"/>
      <c r="H165" s="30"/>
      <c r="I165" s="30"/>
      <c r="J165" s="40"/>
      <c r="K165" s="2"/>
      <c r="L165" s="2"/>
      <c r="M165" s="2"/>
      <c r="N165" s="2"/>
      <c r="O165" s="2"/>
      <c r="P165" s="2"/>
    </row>
    <row r="166" spans="6:16" ht="12.75">
      <c r="F166" s="30"/>
      <c r="G166" s="30"/>
      <c r="H166" s="30"/>
      <c r="I166" s="30"/>
      <c r="J166" s="40"/>
      <c r="K166" s="2"/>
      <c r="L166" s="2"/>
      <c r="M166" s="2"/>
      <c r="N166" s="2"/>
      <c r="O166" s="2"/>
      <c r="P166" s="2"/>
    </row>
    <row r="167" spans="6:16" ht="12.75">
      <c r="F167" s="30"/>
      <c r="G167" s="30"/>
      <c r="H167" s="30"/>
      <c r="I167" s="30"/>
      <c r="J167" s="40"/>
      <c r="K167" s="2"/>
      <c r="L167" s="2"/>
      <c r="M167" s="2"/>
      <c r="N167" s="2"/>
      <c r="O167" s="2"/>
      <c r="P167" s="2"/>
    </row>
    <row r="168" spans="6:16" ht="12.75">
      <c r="F168" s="30"/>
      <c r="G168" s="30"/>
      <c r="H168" s="30"/>
      <c r="I168" s="30"/>
      <c r="J168" s="40"/>
      <c r="K168" s="2"/>
      <c r="L168" s="2"/>
      <c r="M168" s="2"/>
      <c r="N168" s="2"/>
      <c r="O168" s="2"/>
      <c r="P168" s="2"/>
    </row>
    <row r="169" spans="6:16" ht="12.75">
      <c r="F169" s="30"/>
      <c r="G169" s="30"/>
      <c r="H169" s="30"/>
      <c r="I169" s="30"/>
      <c r="J169" s="40"/>
      <c r="K169" s="2"/>
      <c r="L169" s="2"/>
      <c r="M169" s="2"/>
      <c r="N169" s="2"/>
      <c r="O169" s="2"/>
      <c r="P169" s="2"/>
    </row>
    <row r="170" spans="6:16" ht="12.75">
      <c r="F170" s="30"/>
      <c r="G170" s="30"/>
      <c r="H170" s="30"/>
      <c r="I170" s="30"/>
      <c r="J170" s="40"/>
      <c r="K170" s="2"/>
      <c r="L170" s="2"/>
      <c r="M170" s="2"/>
      <c r="N170" s="2"/>
      <c r="O170" s="2"/>
      <c r="P170" s="2"/>
    </row>
    <row r="171" spans="6:16" ht="12.75">
      <c r="F171" s="30"/>
      <c r="G171" s="30"/>
      <c r="H171" s="30"/>
      <c r="I171" s="30"/>
      <c r="J171" s="40"/>
      <c r="K171" s="2"/>
      <c r="L171" s="2"/>
      <c r="M171" s="2"/>
      <c r="N171" s="2"/>
      <c r="O171" s="2"/>
      <c r="P171" s="2"/>
    </row>
    <row r="172" spans="6:16" ht="12.75">
      <c r="F172" s="30"/>
      <c r="G172" s="30"/>
      <c r="H172" s="30"/>
      <c r="I172" s="30"/>
      <c r="J172" s="40"/>
      <c r="K172" s="2"/>
      <c r="L172" s="2"/>
      <c r="M172" s="2"/>
      <c r="N172" s="2"/>
      <c r="O172" s="2"/>
      <c r="P172" s="2"/>
    </row>
    <row r="173" spans="6:16" ht="12.75">
      <c r="F173" s="30"/>
      <c r="G173" s="30"/>
      <c r="H173" s="30"/>
      <c r="I173" s="30"/>
      <c r="J173" s="40"/>
      <c r="K173" s="2"/>
      <c r="L173" s="2"/>
      <c r="M173" s="2"/>
      <c r="N173" s="2"/>
      <c r="O173" s="2"/>
      <c r="P173" s="2"/>
    </row>
    <row r="174" spans="6:16" ht="12.75">
      <c r="F174" s="30"/>
      <c r="G174" s="30"/>
      <c r="H174" s="30"/>
      <c r="I174" s="30"/>
      <c r="J174" s="40"/>
      <c r="K174" s="2"/>
      <c r="L174" s="2"/>
      <c r="M174" s="2"/>
      <c r="N174" s="2"/>
      <c r="O174" s="2"/>
      <c r="P174" s="2"/>
    </row>
    <row r="175" spans="6:16" ht="12.75">
      <c r="F175" s="30"/>
      <c r="G175" s="30"/>
      <c r="H175" s="30"/>
      <c r="I175" s="30"/>
      <c r="J175" s="40"/>
      <c r="K175" s="2"/>
      <c r="L175" s="2"/>
      <c r="M175" s="2"/>
      <c r="N175" s="2"/>
      <c r="O175" s="2"/>
      <c r="P175" s="2"/>
    </row>
    <row r="176" spans="6:16" ht="12.75">
      <c r="F176" s="30"/>
      <c r="G176" s="30"/>
      <c r="H176" s="30"/>
      <c r="I176" s="30"/>
      <c r="J176" s="40"/>
      <c r="K176" s="2"/>
      <c r="L176" s="2"/>
      <c r="M176" s="2"/>
      <c r="N176" s="2"/>
      <c r="O176" s="2"/>
      <c r="P176" s="2"/>
    </row>
    <row r="177" spans="6:16" ht="12.75">
      <c r="F177" s="30"/>
      <c r="G177" s="30"/>
      <c r="H177" s="30"/>
      <c r="I177" s="30"/>
      <c r="J177" s="40"/>
      <c r="K177" s="2"/>
      <c r="L177" s="2"/>
      <c r="M177" s="2"/>
      <c r="N177" s="2"/>
      <c r="O177" s="2"/>
      <c r="P177" s="2"/>
    </row>
    <row r="178" spans="6:16" ht="12.75">
      <c r="F178" s="30"/>
      <c r="G178" s="30"/>
      <c r="H178" s="30"/>
      <c r="I178" s="30"/>
      <c r="J178" s="40"/>
      <c r="K178" s="2"/>
      <c r="L178" s="2"/>
      <c r="M178" s="2"/>
      <c r="N178" s="2"/>
      <c r="O178" s="2"/>
      <c r="P178" s="2"/>
    </row>
    <row r="179" spans="6:16" ht="12.75">
      <c r="F179" s="30"/>
      <c r="G179" s="30"/>
      <c r="H179" s="30"/>
      <c r="I179" s="30"/>
      <c r="J179" s="40"/>
      <c r="K179" s="2"/>
      <c r="L179" s="2"/>
      <c r="M179" s="2"/>
      <c r="N179" s="2"/>
      <c r="O179" s="2"/>
      <c r="P179" s="2"/>
    </row>
    <row r="180" spans="6:16" ht="12.75">
      <c r="F180" s="30"/>
      <c r="G180" s="30"/>
      <c r="H180" s="30"/>
      <c r="I180" s="30"/>
      <c r="J180" s="40"/>
      <c r="K180" s="2"/>
      <c r="L180" s="2"/>
      <c r="M180" s="2"/>
      <c r="N180" s="2"/>
      <c r="O180" s="2"/>
      <c r="P180" s="2"/>
    </row>
    <row r="181" spans="6:16" ht="12.75">
      <c r="F181" s="30"/>
      <c r="G181" s="30"/>
      <c r="H181" s="30"/>
      <c r="I181" s="30"/>
      <c r="J181" s="40"/>
      <c r="K181" s="2"/>
      <c r="L181" s="2"/>
      <c r="M181" s="2"/>
      <c r="N181" s="2"/>
      <c r="O181" s="2"/>
      <c r="P181" s="2"/>
    </row>
    <row r="182" spans="6:16" ht="12.75">
      <c r="F182" s="30"/>
      <c r="G182" s="30"/>
      <c r="H182" s="30"/>
      <c r="I182" s="30"/>
      <c r="J182" s="40"/>
      <c r="K182" s="2"/>
      <c r="L182" s="2"/>
      <c r="M182" s="2"/>
      <c r="N182" s="2"/>
      <c r="O182" s="2"/>
      <c r="P182" s="2"/>
    </row>
    <row r="183" spans="6:16" ht="12.75">
      <c r="F183" s="30"/>
      <c r="G183" s="30"/>
      <c r="H183" s="30"/>
      <c r="I183" s="30"/>
      <c r="J183" s="40"/>
      <c r="K183" s="2"/>
      <c r="L183" s="2"/>
      <c r="M183" s="2"/>
      <c r="N183" s="2"/>
      <c r="O183" s="2"/>
      <c r="P183" s="2"/>
    </row>
    <row r="184" spans="6:16" ht="12.75">
      <c r="F184" s="30"/>
      <c r="G184" s="30"/>
      <c r="H184" s="30"/>
      <c r="I184" s="30"/>
      <c r="J184" s="40"/>
      <c r="K184" s="2"/>
      <c r="L184" s="2"/>
      <c r="M184" s="2"/>
      <c r="N184" s="2"/>
      <c r="O184" s="2"/>
      <c r="P184" s="2"/>
    </row>
    <row r="185" spans="6:16" ht="12.75">
      <c r="F185" s="30"/>
      <c r="G185" s="30"/>
      <c r="H185" s="30"/>
      <c r="I185" s="30"/>
      <c r="J185" s="40"/>
      <c r="K185" s="2"/>
      <c r="L185" s="2"/>
      <c r="M185" s="2"/>
      <c r="N185" s="2"/>
      <c r="O185" s="2"/>
      <c r="P185" s="2"/>
    </row>
    <row r="186" spans="6:16" ht="12.75">
      <c r="F186" s="30"/>
      <c r="G186" s="30"/>
      <c r="H186" s="30"/>
      <c r="I186" s="30"/>
      <c r="J186" s="40"/>
      <c r="K186" s="2"/>
      <c r="L186" s="2"/>
      <c r="M186" s="2"/>
      <c r="N186" s="2"/>
      <c r="O186" s="2"/>
      <c r="P186" s="2"/>
    </row>
    <row r="187" spans="6:16" ht="12.75">
      <c r="F187" s="30"/>
      <c r="G187" s="30"/>
      <c r="H187" s="30"/>
      <c r="I187" s="30"/>
      <c r="J187" s="40"/>
      <c r="K187" s="2"/>
      <c r="L187" s="2"/>
      <c r="M187" s="2"/>
      <c r="N187" s="2"/>
      <c r="O187" s="2"/>
      <c r="P187" s="2"/>
    </row>
    <row r="188" spans="6:16" ht="12.75">
      <c r="F188" s="30"/>
      <c r="G188" s="30"/>
      <c r="H188" s="30"/>
      <c r="I188" s="30"/>
      <c r="J188" s="40"/>
      <c r="K188" s="2"/>
      <c r="L188" s="2"/>
      <c r="M188" s="2"/>
      <c r="N188" s="2"/>
      <c r="O188" s="2"/>
      <c r="P188" s="2"/>
    </row>
    <row r="189" spans="6:16" ht="12.75">
      <c r="F189" s="30"/>
      <c r="G189" s="30"/>
      <c r="H189" s="30"/>
      <c r="I189" s="30"/>
      <c r="J189" s="40"/>
      <c r="K189" s="2"/>
      <c r="L189" s="2"/>
      <c r="M189" s="2"/>
      <c r="N189" s="2"/>
      <c r="O189" s="2"/>
      <c r="P189" s="2"/>
    </row>
    <row r="190" spans="6:16" ht="12.75">
      <c r="F190" s="30"/>
      <c r="G190" s="30"/>
      <c r="H190" s="30"/>
      <c r="I190" s="30"/>
      <c r="J190" s="40"/>
      <c r="K190" s="2"/>
      <c r="L190" s="2"/>
      <c r="M190" s="2"/>
      <c r="N190" s="2"/>
      <c r="O190" s="2"/>
      <c r="P190" s="2"/>
    </row>
    <row r="191" spans="6:16" ht="12.75">
      <c r="F191" s="30"/>
      <c r="G191" s="30"/>
      <c r="H191" s="30"/>
      <c r="I191" s="30"/>
      <c r="J191" s="40"/>
      <c r="K191" s="2"/>
      <c r="L191" s="2"/>
      <c r="M191" s="2"/>
      <c r="N191" s="2"/>
      <c r="O191" s="2"/>
      <c r="P191" s="2"/>
    </row>
    <row r="192" spans="6:16" ht="12.75">
      <c r="F192" s="30"/>
      <c r="G192" s="30"/>
      <c r="H192" s="30"/>
      <c r="I192" s="30"/>
      <c r="J192" s="40"/>
      <c r="K192" s="2"/>
      <c r="L192" s="2"/>
      <c r="M192" s="2"/>
      <c r="N192" s="2"/>
      <c r="O192" s="2"/>
      <c r="P192" s="2"/>
    </row>
    <row r="193" spans="6:16" ht="12.75">
      <c r="F193" s="30"/>
      <c r="G193" s="30"/>
      <c r="H193" s="30"/>
      <c r="I193" s="30"/>
      <c r="J193" s="40"/>
      <c r="K193" s="2"/>
      <c r="L193" s="2"/>
      <c r="M193" s="2"/>
      <c r="N193" s="2"/>
      <c r="O193" s="2"/>
      <c r="P193" s="2"/>
    </row>
    <row r="194" spans="6:16" ht="12.75">
      <c r="F194" s="30"/>
      <c r="G194" s="30"/>
      <c r="H194" s="30"/>
      <c r="I194" s="30"/>
      <c r="J194" s="40"/>
      <c r="K194" s="2"/>
      <c r="L194" s="2"/>
      <c r="M194" s="2"/>
      <c r="N194" s="2"/>
      <c r="O194" s="2"/>
      <c r="P194" s="2"/>
    </row>
    <row r="195" spans="6:16" ht="12.75">
      <c r="F195" s="30"/>
      <c r="G195" s="30"/>
      <c r="H195" s="30"/>
      <c r="I195" s="30"/>
      <c r="J195" s="40"/>
      <c r="K195" s="2"/>
      <c r="L195" s="2"/>
      <c r="M195" s="2"/>
      <c r="N195" s="2"/>
      <c r="O195" s="2"/>
      <c r="P195" s="2"/>
    </row>
    <row r="196" spans="6:16" ht="12.75">
      <c r="F196" s="30"/>
      <c r="G196" s="30"/>
      <c r="H196" s="30"/>
      <c r="I196" s="30"/>
      <c r="J196" s="40"/>
      <c r="K196" s="2"/>
      <c r="L196" s="2"/>
      <c r="M196" s="2"/>
      <c r="N196" s="2"/>
      <c r="O196" s="2"/>
      <c r="P196" s="2"/>
    </row>
    <row r="197" spans="6:16" ht="12.75">
      <c r="F197" s="30"/>
      <c r="G197" s="30"/>
      <c r="H197" s="30"/>
      <c r="I197" s="30"/>
      <c r="J197" s="40"/>
      <c r="K197" s="2"/>
      <c r="L197" s="2"/>
      <c r="M197" s="2"/>
      <c r="N197" s="2"/>
      <c r="O197" s="2"/>
      <c r="P197" s="2"/>
    </row>
    <row r="198" spans="6:16" ht="12.75">
      <c r="F198" s="30"/>
      <c r="G198" s="30"/>
      <c r="H198" s="30"/>
      <c r="I198" s="30"/>
      <c r="J198" s="40"/>
      <c r="K198" s="2"/>
      <c r="L198" s="2"/>
      <c r="M198" s="2"/>
      <c r="N198" s="2"/>
      <c r="O198" s="2"/>
      <c r="P198" s="2"/>
    </row>
    <row r="199" spans="6:16" ht="12.75">
      <c r="F199" s="30"/>
      <c r="G199" s="30"/>
      <c r="H199" s="30"/>
      <c r="I199" s="30"/>
      <c r="J199" s="40"/>
      <c r="K199" s="2"/>
      <c r="L199" s="2"/>
      <c r="M199" s="2"/>
      <c r="N199" s="2"/>
      <c r="O199" s="2"/>
      <c r="P199" s="2"/>
    </row>
    <row r="200" spans="6:16" ht="12.75">
      <c r="F200" s="30"/>
      <c r="G200" s="30"/>
      <c r="H200" s="30"/>
      <c r="I200" s="30"/>
      <c r="J200" s="40"/>
      <c r="K200" s="2"/>
      <c r="L200" s="2"/>
      <c r="M200" s="2"/>
      <c r="N200" s="2"/>
      <c r="O200" s="2"/>
      <c r="P200" s="2"/>
    </row>
    <row r="201" spans="6:16" ht="12.75">
      <c r="F201" s="30"/>
      <c r="G201" s="30"/>
      <c r="H201" s="30"/>
      <c r="I201" s="30"/>
      <c r="J201" s="40"/>
      <c r="K201" s="2"/>
      <c r="L201" s="2"/>
      <c r="M201" s="2"/>
      <c r="N201" s="2"/>
      <c r="O201" s="2"/>
      <c r="P201" s="2"/>
    </row>
    <row r="202" spans="6:16" ht="12.75">
      <c r="F202" s="30"/>
      <c r="G202" s="30"/>
      <c r="H202" s="30"/>
      <c r="I202" s="30"/>
      <c r="J202" s="40"/>
      <c r="K202" s="2"/>
      <c r="L202" s="2"/>
      <c r="M202" s="2"/>
      <c r="N202" s="2"/>
      <c r="O202" s="2"/>
      <c r="P202" s="2"/>
    </row>
    <row r="203" spans="6:16" ht="12.75">
      <c r="F203" s="30"/>
      <c r="G203" s="30"/>
      <c r="H203" s="30"/>
      <c r="I203" s="30"/>
      <c r="J203" s="40"/>
      <c r="K203" s="2"/>
      <c r="L203" s="2"/>
      <c r="M203" s="2"/>
      <c r="N203" s="2"/>
      <c r="O203" s="2"/>
      <c r="P203" s="2"/>
    </row>
    <row r="204" spans="6:16" ht="12.75">
      <c r="F204" s="30"/>
      <c r="G204" s="30"/>
      <c r="H204" s="30"/>
      <c r="I204" s="30"/>
      <c r="J204" s="40"/>
      <c r="K204" s="2"/>
      <c r="L204" s="2"/>
      <c r="M204" s="2"/>
      <c r="N204" s="2"/>
      <c r="O204" s="2"/>
      <c r="P204" s="2"/>
    </row>
    <row r="205" spans="6:16" ht="12.75">
      <c r="F205" s="30"/>
      <c r="G205" s="30"/>
      <c r="H205" s="30"/>
      <c r="I205" s="30"/>
      <c r="J205" s="40"/>
      <c r="K205" s="2"/>
      <c r="L205" s="2"/>
      <c r="M205" s="2"/>
      <c r="N205" s="2"/>
      <c r="O205" s="2"/>
      <c r="P205" s="2"/>
    </row>
    <row r="206" spans="6:16" ht="12.75">
      <c r="F206" s="30"/>
      <c r="G206" s="30"/>
      <c r="H206" s="30"/>
      <c r="I206" s="30"/>
      <c r="J206" s="40"/>
      <c r="K206" s="2"/>
      <c r="L206" s="2"/>
      <c r="M206" s="2"/>
      <c r="N206" s="2"/>
      <c r="O206" s="2"/>
      <c r="P206" s="2"/>
    </row>
    <row r="207" spans="6:16" ht="12.75">
      <c r="F207" s="30"/>
      <c r="G207" s="30"/>
      <c r="H207" s="30"/>
      <c r="I207" s="30"/>
      <c r="J207" s="40"/>
      <c r="K207" s="2"/>
      <c r="L207" s="2"/>
      <c r="M207" s="2"/>
      <c r="N207" s="2"/>
      <c r="O207" s="2"/>
      <c r="P207" s="2"/>
    </row>
    <row r="208" spans="6:16" ht="12.75">
      <c r="F208" s="30"/>
      <c r="G208" s="30"/>
      <c r="H208" s="30"/>
      <c r="I208" s="30"/>
      <c r="J208" s="40"/>
      <c r="K208" s="2"/>
      <c r="L208" s="2"/>
      <c r="M208" s="2"/>
      <c r="N208" s="2"/>
      <c r="O208" s="2"/>
      <c r="P208" s="2"/>
    </row>
    <row r="209" spans="6:16" ht="12.75">
      <c r="F209" s="30"/>
      <c r="G209" s="30"/>
      <c r="H209" s="30"/>
      <c r="I209" s="30"/>
      <c r="J209" s="40"/>
      <c r="K209" s="2"/>
      <c r="L209" s="2"/>
      <c r="M209" s="2"/>
      <c r="N209" s="2"/>
      <c r="O209" s="2"/>
      <c r="P209" s="2"/>
    </row>
    <row r="210" spans="6:16" ht="12.75">
      <c r="F210" s="30"/>
      <c r="G210" s="30"/>
      <c r="H210" s="30"/>
      <c r="I210" s="30"/>
      <c r="J210" s="40"/>
      <c r="K210" s="2"/>
      <c r="L210" s="2"/>
      <c r="M210" s="2"/>
      <c r="N210" s="2"/>
      <c r="O210" s="2"/>
      <c r="P210" s="2"/>
    </row>
    <row r="211" spans="6:16" ht="12.75">
      <c r="F211" s="30"/>
      <c r="G211" s="30"/>
      <c r="H211" s="30"/>
      <c r="I211" s="30"/>
      <c r="J211" s="40"/>
      <c r="K211" s="2"/>
      <c r="L211" s="2"/>
      <c r="M211" s="2"/>
      <c r="N211" s="2"/>
      <c r="O211" s="2"/>
      <c r="P211" s="2"/>
    </row>
    <row r="212" spans="6:16" ht="12.75">
      <c r="F212" s="30"/>
      <c r="G212" s="30"/>
      <c r="H212" s="30"/>
      <c r="I212" s="30"/>
      <c r="J212" s="40"/>
      <c r="K212" s="2"/>
      <c r="L212" s="2"/>
      <c r="M212" s="2"/>
      <c r="N212" s="2"/>
      <c r="O212" s="2"/>
      <c r="P212" s="2"/>
    </row>
    <row r="213" spans="6:16" ht="12.75">
      <c r="F213" s="30"/>
      <c r="G213" s="30"/>
      <c r="H213" s="30"/>
      <c r="I213" s="30"/>
      <c r="J213" s="40"/>
      <c r="K213" s="2"/>
      <c r="L213" s="2"/>
      <c r="M213" s="2"/>
      <c r="N213" s="2"/>
      <c r="O213" s="2"/>
      <c r="P213" s="2"/>
    </row>
    <row r="214" spans="6:16" ht="12.75">
      <c r="F214" s="30"/>
      <c r="G214" s="30"/>
      <c r="H214" s="30"/>
      <c r="I214" s="30"/>
      <c r="J214" s="40"/>
      <c r="K214" s="2"/>
      <c r="L214" s="2"/>
      <c r="M214" s="2"/>
      <c r="N214" s="2"/>
      <c r="O214" s="2"/>
      <c r="P214" s="2"/>
    </row>
    <row r="215" spans="6:16" ht="12.75">
      <c r="F215" s="30"/>
      <c r="G215" s="30"/>
      <c r="H215" s="30"/>
      <c r="I215" s="30"/>
      <c r="J215" s="40"/>
      <c r="K215" s="2"/>
      <c r="L215" s="2"/>
      <c r="M215" s="2"/>
      <c r="N215" s="2"/>
      <c r="O215" s="2"/>
      <c r="P215" s="2"/>
    </row>
    <row r="216" spans="6:16" ht="12.75">
      <c r="F216" s="30"/>
      <c r="G216" s="30"/>
      <c r="H216" s="30"/>
      <c r="I216" s="30"/>
      <c r="J216" s="40"/>
      <c r="K216" s="2"/>
      <c r="L216" s="2"/>
      <c r="M216" s="2"/>
      <c r="N216" s="2"/>
      <c r="O216" s="2"/>
      <c r="P216" s="2"/>
    </row>
    <row r="217" spans="6:16" ht="12.75">
      <c r="F217" s="30"/>
      <c r="G217" s="30"/>
      <c r="H217" s="30"/>
      <c r="I217" s="30"/>
      <c r="J217" s="40"/>
      <c r="K217" s="2"/>
      <c r="L217" s="2"/>
      <c r="M217" s="2"/>
      <c r="N217" s="2"/>
      <c r="O217" s="2"/>
      <c r="P217" s="2"/>
    </row>
    <row r="218" spans="6:16" ht="12.75">
      <c r="F218" s="30"/>
      <c r="G218" s="30"/>
      <c r="H218" s="30"/>
      <c r="I218" s="30"/>
      <c r="J218" s="40"/>
      <c r="K218" s="2"/>
      <c r="L218" s="2"/>
      <c r="M218" s="2"/>
      <c r="N218" s="2"/>
      <c r="O218" s="2"/>
      <c r="P218" s="2"/>
    </row>
    <row r="219" spans="6:16" ht="12.75">
      <c r="F219" s="30"/>
      <c r="G219" s="30"/>
      <c r="H219" s="30"/>
      <c r="I219" s="30"/>
      <c r="J219" s="40"/>
      <c r="K219" s="2"/>
      <c r="L219" s="2"/>
      <c r="M219" s="2"/>
      <c r="N219" s="2"/>
      <c r="O219" s="2"/>
      <c r="P219" s="2"/>
    </row>
    <row r="220" spans="6:16" ht="12.75">
      <c r="F220" s="30"/>
      <c r="G220" s="30"/>
      <c r="H220" s="30"/>
      <c r="I220" s="30"/>
      <c r="J220" s="40"/>
      <c r="K220" s="2"/>
      <c r="L220" s="2"/>
      <c r="M220" s="2"/>
      <c r="N220" s="2"/>
      <c r="O220" s="2"/>
      <c r="P220" s="2"/>
    </row>
    <row r="221" spans="6:16" ht="12.75">
      <c r="F221" s="30"/>
      <c r="G221" s="30"/>
      <c r="H221" s="30"/>
      <c r="I221" s="30"/>
      <c r="J221" s="40"/>
      <c r="K221" s="2"/>
      <c r="L221" s="2"/>
      <c r="M221" s="2"/>
      <c r="N221" s="2"/>
      <c r="O221" s="2"/>
      <c r="P221" s="2"/>
    </row>
    <row r="222" spans="6:16" ht="12.75">
      <c r="F222" s="30"/>
      <c r="G222" s="30"/>
      <c r="H222" s="30"/>
      <c r="I222" s="30"/>
      <c r="J222" s="40"/>
      <c r="K222" s="2"/>
      <c r="L222" s="2"/>
      <c r="M222" s="2"/>
      <c r="N222" s="2"/>
      <c r="O222" s="2"/>
      <c r="P222" s="2"/>
    </row>
    <row r="223" spans="6:16" ht="12.75">
      <c r="F223" s="30"/>
      <c r="G223" s="30"/>
      <c r="H223" s="30"/>
      <c r="I223" s="30"/>
      <c r="J223" s="40"/>
      <c r="K223" s="2"/>
      <c r="L223" s="2"/>
      <c r="M223" s="2"/>
      <c r="N223" s="2"/>
      <c r="O223" s="2"/>
      <c r="P223" s="2"/>
    </row>
    <row r="224" spans="6:16" ht="12.75">
      <c r="F224" s="30"/>
      <c r="G224" s="30"/>
      <c r="H224" s="30"/>
      <c r="I224" s="30"/>
      <c r="J224" s="40"/>
      <c r="K224" s="2"/>
      <c r="L224" s="2"/>
      <c r="M224" s="2"/>
      <c r="N224" s="2"/>
      <c r="O224" s="2"/>
      <c r="P224" s="2"/>
    </row>
    <row r="225" spans="6:16" ht="12.75">
      <c r="F225" s="30"/>
      <c r="G225" s="30"/>
      <c r="H225" s="30"/>
      <c r="I225" s="30"/>
      <c r="J225" s="40"/>
      <c r="K225" s="2"/>
      <c r="L225" s="2"/>
      <c r="M225" s="2"/>
      <c r="N225" s="2"/>
      <c r="O225" s="2"/>
      <c r="P225" s="2"/>
    </row>
    <row r="226" spans="6:16" ht="12.75">
      <c r="F226" s="30"/>
      <c r="G226" s="30"/>
      <c r="H226" s="30"/>
      <c r="I226" s="30"/>
      <c r="J226" s="40"/>
      <c r="K226" s="2"/>
      <c r="L226" s="2"/>
      <c r="M226" s="2"/>
      <c r="N226" s="2"/>
      <c r="O226" s="2"/>
      <c r="P226" s="2"/>
    </row>
    <row r="227" spans="6:16" ht="12.75">
      <c r="F227" s="30"/>
      <c r="G227" s="30"/>
      <c r="H227" s="30"/>
      <c r="I227" s="30"/>
      <c r="J227" s="40"/>
      <c r="K227" s="2"/>
      <c r="L227" s="2"/>
      <c r="M227" s="2"/>
      <c r="N227" s="2"/>
      <c r="O227" s="2"/>
      <c r="P227" s="2"/>
    </row>
    <row r="228" spans="6:16" ht="12.75">
      <c r="F228" s="30"/>
      <c r="G228" s="30"/>
      <c r="H228" s="30"/>
      <c r="I228" s="30"/>
      <c r="J228" s="40"/>
      <c r="K228" s="2"/>
      <c r="L228" s="2"/>
      <c r="M228" s="2"/>
      <c r="N228" s="2"/>
      <c r="O228" s="2"/>
      <c r="P228" s="2"/>
    </row>
    <row r="229" spans="6:16" ht="12.75">
      <c r="F229" s="30"/>
      <c r="G229" s="30"/>
      <c r="H229" s="30"/>
      <c r="I229" s="30"/>
      <c r="J229" s="40"/>
      <c r="K229" s="2"/>
      <c r="L229" s="2"/>
      <c r="M229" s="2"/>
      <c r="N229" s="2"/>
      <c r="O229" s="2"/>
      <c r="P229" s="2"/>
    </row>
    <row r="230" spans="6:16" ht="12.75">
      <c r="F230" s="30"/>
      <c r="G230" s="30"/>
      <c r="H230" s="30"/>
      <c r="I230" s="30"/>
      <c r="J230" s="40"/>
      <c r="K230" s="2"/>
      <c r="L230" s="2"/>
      <c r="M230" s="2"/>
      <c r="N230" s="2"/>
      <c r="O230" s="2"/>
      <c r="P230" s="2"/>
    </row>
    <row r="231" spans="6:16" ht="12.75">
      <c r="F231" s="30"/>
      <c r="G231" s="30"/>
      <c r="H231" s="30"/>
      <c r="I231" s="30"/>
      <c r="J231" s="40"/>
      <c r="K231" s="2"/>
      <c r="L231" s="2"/>
      <c r="M231" s="2"/>
      <c r="N231" s="2"/>
      <c r="O231" s="2"/>
      <c r="P231" s="2"/>
    </row>
    <row r="232" spans="6:16" ht="12.75">
      <c r="F232" s="30"/>
      <c r="G232" s="30"/>
      <c r="H232" s="30"/>
      <c r="I232" s="30"/>
      <c r="J232" s="40"/>
      <c r="K232" s="2"/>
      <c r="L232" s="2"/>
      <c r="M232" s="2"/>
      <c r="N232" s="2"/>
      <c r="O232" s="2"/>
      <c r="P232" s="2"/>
    </row>
    <row r="233" spans="6:16" ht="12.75">
      <c r="F233" s="30"/>
      <c r="G233" s="30"/>
      <c r="H233" s="30"/>
      <c r="I233" s="30"/>
      <c r="J233" s="40"/>
      <c r="K233" s="2"/>
      <c r="L233" s="2"/>
      <c r="M233" s="2"/>
      <c r="N233" s="2"/>
      <c r="O233" s="2"/>
      <c r="P233" s="2"/>
    </row>
    <row r="234" spans="6:16" ht="12.75">
      <c r="F234" s="30"/>
      <c r="G234" s="30"/>
      <c r="H234" s="30"/>
      <c r="I234" s="30"/>
      <c r="J234" s="40"/>
      <c r="K234" s="2"/>
      <c r="L234" s="2"/>
      <c r="M234" s="2"/>
      <c r="N234" s="2"/>
      <c r="O234" s="2"/>
      <c r="P234" s="2"/>
    </row>
    <row r="235" spans="6:16" ht="12.75">
      <c r="F235" s="30"/>
      <c r="G235" s="30"/>
      <c r="H235" s="30"/>
      <c r="I235" s="30"/>
      <c r="J235" s="40"/>
      <c r="K235" s="2"/>
      <c r="L235" s="2"/>
      <c r="M235" s="2"/>
      <c r="N235" s="2"/>
      <c r="O235" s="2"/>
      <c r="P235" s="2"/>
    </row>
    <row r="236" spans="6:16" ht="12.75">
      <c r="F236" s="30"/>
      <c r="G236" s="30"/>
      <c r="H236" s="30"/>
      <c r="I236" s="30"/>
      <c r="J236" s="40"/>
      <c r="K236" s="2"/>
      <c r="L236" s="2"/>
      <c r="M236" s="2"/>
      <c r="N236" s="2"/>
      <c r="O236" s="2"/>
      <c r="P236" s="2"/>
    </row>
    <row r="237" spans="6:16" ht="12.75">
      <c r="F237" s="30"/>
      <c r="G237" s="30"/>
      <c r="H237" s="30"/>
      <c r="I237" s="30"/>
      <c r="J237" s="40"/>
      <c r="K237" s="2"/>
      <c r="L237" s="2"/>
      <c r="M237" s="2"/>
      <c r="N237" s="2"/>
      <c r="O237" s="2"/>
      <c r="P237" s="2"/>
    </row>
    <row r="238" spans="6:16" ht="12.75">
      <c r="F238" s="30"/>
      <c r="G238" s="30"/>
      <c r="H238" s="30"/>
      <c r="I238" s="30"/>
      <c r="J238" s="40"/>
      <c r="K238" s="2"/>
      <c r="L238" s="2"/>
      <c r="M238" s="2"/>
      <c r="N238" s="2"/>
      <c r="O238" s="2"/>
      <c r="P238" s="2"/>
    </row>
    <row r="239" spans="6:16" ht="12.75">
      <c r="F239" s="30"/>
      <c r="G239" s="30"/>
      <c r="H239" s="30"/>
      <c r="I239" s="30"/>
      <c r="J239" s="40"/>
      <c r="K239" s="2"/>
      <c r="L239" s="2"/>
      <c r="M239" s="2"/>
      <c r="N239" s="2"/>
      <c r="O239" s="2"/>
      <c r="P239" s="2"/>
    </row>
    <row r="240" spans="6:16" ht="12.75">
      <c r="F240" s="30"/>
      <c r="G240" s="30"/>
      <c r="H240" s="30"/>
      <c r="I240" s="30"/>
      <c r="J240" s="40"/>
      <c r="K240" s="2"/>
      <c r="L240" s="2"/>
      <c r="M240" s="2"/>
      <c r="N240" s="2"/>
      <c r="O240" s="2"/>
      <c r="P240" s="2"/>
    </row>
    <row r="241" spans="6:16" ht="12.75">
      <c r="F241" s="30"/>
      <c r="G241" s="30"/>
      <c r="H241" s="30"/>
      <c r="I241" s="30"/>
      <c r="J241" s="40"/>
      <c r="K241" s="2"/>
      <c r="L241" s="2"/>
      <c r="M241" s="2"/>
      <c r="N241" s="2"/>
      <c r="O241" s="2"/>
      <c r="P241" s="2"/>
    </row>
    <row r="242" spans="6:16" ht="12.75">
      <c r="F242" s="30"/>
      <c r="G242" s="30"/>
      <c r="H242" s="30"/>
      <c r="I242" s="30"/>
      <c r="J242" s="40"/>
      <c r="K242" s="2"/>
      <c r="L242" s="2"/>
      <c r="M242" s="2"/>
      <c r="N242" s="2"/>
      <c r="O242" s="2"/>
      <c r="P242" s="2"/>
    </row>
  </sheetData>
  <sheetProtection/>
  <mergeCells count="13">
    <mergeCell ref="A2:B4"/>
    <mergeCell ref="C2:C4"/>
    <mergeCell ref="D2:D3"/>
    <mergeCell ref="K2:K3"/>
    <mergeCell ref="L2:O2"/>
    <mergeCell ref="D1:P1"/>
    <mergeCell ref="P2:P3"/>
    <mergeCell ref="E2:E3"/>
    <mergeCell ref="F2:F3"/>
    <mergeCell ref="G2:G3"/>
    <mergeCell ref="H2:H3"/>
    <mergeCell ref="I2:I3"/>
    <mergeCell ref="J2:J3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1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SGEFEL</Manager>
  <Company>MINISTERIO DE HACIENDA Y FUNCIÓN PÚBLICA -SECRETARÍA DE ESTADO DE HACIENDA-SECRETARÍA GENERAL DE FINANCIACIÓN AUTONÓMICA Y LOCAL-Subdirección General de Estudios y Financiación de Entidades Locales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Entidades Locales-Entregas a cuenta 2022</dc:title>
  <dc:subject/>
  <dc:creator>Bartolomé de la Huerta, Luis</dc:creator>
  <cp:keywords/>
  <dc:description/>
  <cp:lastModifiedBy>Bartolomé  La Huerta, Luis</cp:lastModifiedBy>
  <cp:lastPrinted>2020-01-22T11:04:36Z</cp:lastPrinted>
  <dcterms:created xsi:type="dcterms:W3CDTF">2011-02-21T13:19:36Z</dcterms:created>
  <dcterms:modified xsi:type="dcterms:W3CDTF">2022-01-03T09:02:15Z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187;#;#206;#</vt:lpwstr>
  </property>
  <property fmtid="{D5CDD505-2E9C-101B-9397-08002B2CF9AE}" pid="3" name="CategoriasPorOrganigrama">
    <vt:lpwstr>117;#;#121;#;#123;#</vt:lpwstr>
  </property>
  <property fmtid="{D5CDD505-2E9C-101B-9397-08002B2CF9AE}" pid="4" name="FechaInfo">
    <vt:lpwstr>2017-05-25T00:00:00Z</vt:lpwstr>
  </property>
  <property fmtid="{D5CDD505-2E9C-101B-9397-08002B2CF9AE}" pid="5" name="Fecha Caducidad">
    <vt:lpwstr/>
  </property>
  <property fmtid="{D5CDD505-2E9C-101B-9397-08002B2CF9AE}" pid="6" name="FechaBOE">
    <vt:lpwstr/>
  </property>
  <property fmtid="{D5CDD505-2E9C-101B-9397-08002B2CF9AE}" pid="7" name="Order">
    <vt:lpwstr>11418300.0000000</vt:lpwstr>
  </property>
  <property fmtid="{D5CDD505-2E9C-101B-9397-08002B2CF9AE}" pid="8" name="ActoRecurrido">
    <vt:lpwstr/>
  </property>
  <property fmtid="{D5CDD505-2E9C-101B-9397-08002B2CF9AE}" pid="9" name="Clave">
    <vt:lpwstr/>
  </property>
  <property fmtid="{D5CDD505-2E9C-101B-9397-08002B2CF9AE}" pid="10" name="Caracter">
    <vt:lpwstr/>
  </property>
  <property fmtid="{D5CDD505-2E9C-101B-9397-08002B2CF9AE}" pid="11" name="Pais">
    <vt:lpwstr/>
  </property>
  <property fmtid="{D5CDD505-2E9C-101B-9397-08002B2CF9AE}" pid="12" name="CentroDirectivo">
    <vt:lpwstr/>
  </property>
  <property fmtid="{D5CDD505-2E9C-101B-9397-08002B2CF9AE}" pid="13" name="FechaResolucion">
    <vt:lpwstr/>
  </property>
  <property fmtid="{D5CDD505-2E9C-101B-9397-08002B2CF9AE}" pid="14" name="AmbitoTerritorial">
    <vt:lpwstr/>
  </property>
  <property fmtid="{D5CDD505-2E9C-101B-9397-08002B2CF9AE}" pid="15" name="Solicitante">
    <vt:lpwstr/>
  </property>
  <property fmtid="{D5CDD505-2E9C-101B-9397-08002B2CF9AE}" pid="16" name="xd_Signature">
    <vt:lpwstr/>
  </property>
  <property fmtid="{D5CDD505-2E9C-101B-9397-08002B2CF9AE}" pid="17" name="NumNorma">
    <vt:lpwstr/>
  </property>
  <property fmtid="{D5CDD505-2E9C-101B-9397-08002B2CF9AE}" pid="18" name="NumeroExpedienteRecurso">
    <vt:lpwstr/>
  </property>
  <property fmtid="{D5CDD505-2E9C-101B-9397-08002B2CF9AE}" pid="19" name="TipoResolucion">
    <vt:lpwstr/>
  </property>
  <property fmtid="{D5CDD505-2E9C-101B-9397-08002B2CF9AE}" pid="20" name="Unidad Responsable">
    <vt:lpwstr/>
  </property>
  <property fmtid="{D5CDD505-2E9C-101B-9397-08002B2CF9AE}" pid="21" name="Descripcion">
    <vt:lpwstr/>
  </property>
  <property fmtid="{D5CDD505-2E9C-101B-9397-08002B2CF9AE}" pid="22" name="xd_ProgID">
    <vt:lpwstr/>
  </property>
  <property fmtid="{D5CDD505-2E9C-101B-9397-08002B2CF9AE}" pid="23" name="PublishingStartDate">
    <vt:lpwstr/>
  </property>
  <property fmtid="{D5CDD505-2E9C-101B-9397-08002B2CF9AE}" pid="24" name="PublishingExpirationDate">
    <vt:lpwstr/>
  </property>
  <property fmtid="{D5CDD505-2E9C-101B-9397-08002B2CF9AE}" pid="25" name="NumeroInforme">
    <vt:lpwstr/>
  </property>
  <property fmtid="{D5CDD505-2E9C-101B-9397-08002B2CF9AE}" pid="26" name="Fecha de Publicación">
    <vt:lpwstr/>
  </property>
  <property fmtid="{D5CDD505-2E9C-101B-9397-08002B2CF9AE}" pid="27" name="display_urn:schemas-microsoft-com:office:office#Author">
    <vt:lpwstr>Cuenta del sistema</vt:lpwstr>
  </property>
  <property fmtid="{D5CDD505-2E9C-101B-9397-08002B2CF9AE}" pid="28" name="Tipo Trámite">
    <vt:lpwstr/>
  </property>
  <property fmtid="{D5CDD505-2E9C-101B-9397-08002B2CF9AE}" pid="29" name="CategoriasNormas">
    <vt:lpwstr/>
  </property>
  <property fmtid="{D5CDD505-2E9C-101B-9397-08002B2CF9AE}" pid="30" name="CategoriasPrensa">
    <vt:lpwstr/>
  </property>
  <property fmtid="{D5CDD505-2E9C-101B-9397-08002B2CF9AE}" pid="31" name="Idioma_Noticia_Prensa">
    <vt:lpwstr/>
  </property>
  <property fmtid="{D5CDD505-2E9C-101B-9397-08002B2CF9AE}" pid="32" name="PlazoPresentacionObservaciones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7" name="FechaAprobacion">
    <vt:lpwstr/>
  </property>
  <property fmtid="{D5CDD505-2E9C-101B-9397-08002B2CF9AE}" pid="38" name="TipoContratoTACRC">
    <vt:lpwstr/>
  </property>
  <property fmtid="{D5CDD505-2E9C-101B-9397-08002B2CF9AE}" pid="39" name="TipoProcedimiento">
    <vt:lpwstr/>
  </property>
  <property fmtid="{D5CDD505-2E9C-101B-9397-08002B2CF9AE}" pid="40" name="DescripcionNormasTramitacion">
    <vt:lpwstr/>
  </property>
  <property fmtid="{D5CDD505-2E9C-101B-9397-08002B2CF9AE}" pid="41" name="FechaAprobacionJCCA">
    <vt:lpwstr/>
  </property>
  <property fmtid="{D5CDD505-2E9C-101B-9397-08002B2CF9AE}" pid="42" name="Materias">
    <vt:lpwstr/>
  </property>
  <property fmtid="{D5CDD505-2E9C-101B-9397-08002B2CF9AE}" pid="43" name="Fecha_NotaPrensa">
    <vt:lpwstr/>
  </property>
  <property fmtid="{D5CDD505-2E9C-101B-9397-08002B2CF9AE}" pid="44" name="Organismo">
    <vt:lpwstr/>
  </property>
  <property fmtid="{D5CDD505-2E9C-101B-9397-08002B2CF9AE}" pid="45" name="display_urn:schemas-microsoft-com:office:office#Editor">
    <vt:lpwstr>Cuenta del sistema</vt:lpwstr>
  </property>
  <property fmtid="{D5CDD505-2E9C-101B-9397-08002B2CF9AE}" pid="46" name="TemplateUrl">
    <vt:lpwstr/>
  </property>
  <property fmtid="{D5CDD505-2E9C-101B-9397-08002B2CF9AE}" pid="47" name="Descripción">
    <vt:lpwstr/>
  </property>
  <property fmtid="{D5CDD505-2E9C-101B-9397-08002B2CF9AE}" pid="48" name="Prioridad">
    <vt:lpwstr/>
  </property>
  <property fmtid="{D5CDD505-2E9C-101B-9397-08002B2CF9AE}" pid="49" name="NumeroResolucion">
    <vt:lpwstr/>
  </property>
  <property fmtid="{D5CDD505-2E9C-101B-9397-08002B2CF9AE}" pid="50" name="CorreoElectronico">
    <vt:lpwstr/>
  </property>
  <property fmtid="{D5CDD505-2E9C-101B-9397-08002B2CF9AE}" pid="51" name="MinhacAutor">
    <vt:lpwstr>SGFAL</vt:lpwstr>
  </property>
  <property fmtid="{D5CDD505-2E9C-101B-9397-08002B2CF9AE}" pid="52" name="MinhacDescripción">
    <vt:lpwstr/>
  </property>
  <property fmtid="{D5CDD505-2E9C-101B-9397-08002B2CF9AE}" pid="53" name="MinhacCargo del Responsable">
    <vt:lpwstr/>
  </property>
  <property fmtid="{D5CDD505-2E9C-101B-9397-08002B2CF9AE}" pid="54" name="MinhacUnidad Responsable">
    <vt:lpwstr/>
  </property>
  <property fmtid="{D5CDD505-2E9C-101B-9397-08002B2CF9AE}" pid="55" name="MinhacCentroDirectivo">
    <vt:lpwstr/>
  </property>
  <property fmtid="{D5CDD505-2E9C-101B-9397-08002B2CF9AE}" pid="56" name="MinhacCategoriasPorOrganigrama">
    <vt:lpwstr>117;#;#121;#;#123;#</vt:lpwstr>
  </property>
  <property fmtid="{D5CDD505-2E9C-101B-9397-08002B2CF9AE}" pid="57" name="MinhacFechaInfo">
    <vt:lpwstr>2022-01-04T00:00:00Z</vt:lpwstr>
  </property>
  <property fmtid="{D5CDD505-2E9C-101B-9397-08002B2CF9AE}" pid="58" name="MinhacPalabras clave">
    <vt:lpwstr/>
  </property>
  <property fmtid="{D5CDD505-2E9C-101B-9397-08002B2CF9AE}" pid="59" name="MinhacCategoriasGeneral">
    <vt:lpwstr>187;#;#206;#</vt:lpwstr>
  </property>
  <property fmtid="{D5CDD505-2E9C-101B-9397-08002B2CF9AE}" pid="60" name="MinhacPrioridad">
    <vt:lpwstr/>
  </property>
  <property fmtid="{D5CDD505-2E9C-101B-9397-08002B2CF9AE}" pid="61" name="MinhacFecha_NotaPrensa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MinhacIdioma_Noticia_Prensa">
    <vt:lpwstr/>
  </property>
  <property fmtid="{D5CDD505-2E9C-101B-9397-08002B2CF9AE}" pid="65" name="MinhacFechaBOE">
    <vt:lpwstr/>
  </property>
  <property fmtid="{D5CDD505-2E9C-101B-9397-08002B2CF9AE}" pid="66" name="MinhacNumNorma">
    <vt:lpwstr/>
  </property>
  <property fmtid="{D5CDD505-2E9C-101B-9397-08002B2CF9AE}" pid="67" name="DocumentoAdjunto">
    <vt:lpwstr/>
  </property>
  <property fmtid="{D5CDD505-2E9C-101B-9397-08002B2CF9AE}" pid="68" name="MinhacCategoriasPrensa">
    <vt:lpwstr/>
  </property>
  <property fmtid="{D5CDD505-2E9C-101B-9397-08002B2CF9AE}" pid="69" name="DescripcionDocumentoAdjunto">
    <vt:lpwstr/>
  </property>
  <property fmtid="{D5CDD505-2E9C-101B-9397-08002B2CF9AE}" pid="70" name="MinhacCaracter">
    <vt:lpwstr/>
  </property>
  <property fmtid="{D5CDD505-2E9C-101B-9397-08002B2CF9AE}" pid="71" name="MinhacFechaAprobacion">
    <vt:lpwstr/>
  </property>
  <property fmtid="{D5CDD505-2E9C-101B-9397-08002B2CF9AE}" pid="72" name="MinhacClave">
    <vt:lpwstr/>
  </property>
  <property fmtid="{D5CDD505-2E9C-101B-9397-08002B2CF9AE}" pid="73" name="MinhacCategoriasNormas">
    <vt:lpwstr/>
  </property>
  <property fmtid="{D5CDD505-2E9C-101B-9397-08002B2CF9AE}" pid="74" name="MinhacPais">
    <vt:lpwstr/>
  </property>
  <property fmtid="{D5CDD505-2E9C-101B-9397-08002B2CF9AE}" pid="75" name="ContentTypeId">
    <vt:lpwstr>0x0101003CD58CDD608044B4830326AB27386A3A002601B120FC241F43BCFA0041FC12CCBA</vt:lpwstr>
  </property>
  <property fmtid="{D5CDD505-2E9C-101B-9397-08002B2CF9AE}" pid="76" name="MinPortalIdiomaDocumentos">
    <vt:lpwstr>Español</vt:lpwstr>
  </property>
  <property fmtid="{D5CDD505-2E9C-101B-9397-08002B2CF9AE}" pid="77" name="MinhacFecha Caducidad">
    <vt:lpwstr/>
  </property>
</Properties>
</file>